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nvestor Relations\2015 Quarterly Earnings\Final Earnings Materials\2Q15\"/>
    </mc:Choice>
  </mc:AlternateContent>
  <bookViews>
    <workbookView xWindow="0" yWindow="0" windowWidth="20490" windowHeight="8340" tabRatio="755"/>
  </bookViews>
  <sheets>
    <sheet name="Regional Revenue by Channel" sheetId="1" r:id="rId1"/>
    <sheet name="Regional Revenue by Channel (PF" sheetId="2" r:id="rId2"/>
    <sheet name="Services Revenue" sheetId="3" r:id="rId3"/>
    <sheet name="Services Revenue (PF)" sheetId="4" r:id="rId4"/>
    <sheet name="Summary Financial Results" sheetId="5" r:id="rId5"/>
    <sheet name="PF Results (1Q14)" sheetId="6" r:id="rId6"/>
    <sheet name="PF Results (2Q14)" sheetId="7" r:id="rId7"/>
    <sheet name="PF Results (3Q14)" sheetId="8" r:id="rId8"/>
    <sheet name="PF Results (4Q14)" sheetId="9" r:id="rId9"/>
    <sheet name="Income Statement" sheetId="10" r:id="rId10"/>
    <sheet name="Balance Sheet" sheetId="11" r:id="rId11"/>
    <sheet name="Cash Flow Statement" sheetId="12" r:id="rId12"/>
    <sheet name="Non-GAAP Definitions" sheetId="18" r:id="rId13"/>
    <sheet name="Non-GAAP EBITDA Reconciliation" sheetId="14" r:id="rId14"/>
    <sheet name="Non-GAAP Cash Flow Reconciliati" sheetId="15" r:id="rId15"/>
    <sheet name="Pro Forma LTM Adjusted EBITDA" sheetId="16" r:id="rId16"/>
    <sheet name="Net Debt to Adjusted EBITDA" sheetId="17" r:id="rId17"/>
  </sheets>
  <definedNames>
    <definedName name="_xlnm.Print_Area" localSheetId="10">'Balance Sheet'!$A$1:$D$42</definedName>
    <definedName name="_xlnm.Print_Area" localSheetId="9">'Income Statement'!$A$1:$F$39</definedName>
    <definedName name="_xlnm.Print_Area" localSheetId="16">'Net Debt to Adjusted EBITDA'!$A$1:$D$18</definedName>
    <definedName name="_xlnm.Print_Area" localSheetId="5">'PF Results (1Q14)'!$A$1:$G$51</definedName>
    <definedName name="_xlnm.Print_Area" localSheetId="6">'PF Results (2Q14)'!$A$1:$G$48</definedName>
    <definedName name="_xlnm.Print_Area" localSheetId="15">'Pro Forma LTM Adjusted EBITDA'!$A$1:$G$17</definedName>
    <definedName name="_xlnm.Print_Area" localSheetId="2">'Services Revenue'!$A$1:$Q$16</definedName>
    <definedName name="_xlnm.Print_Area" localSheetId="4">'Summary Financial Results'!$A$1:$E$26</definedName>
  </definedNames>
  <calcPr calcId="152511"/>
</workbook>
</file>

<file path=xl/calcChain.xml><?xml version="1.0" encoding="utf-8"?>
<calcChain xmlns="http://schemas.openxmlformats.org/spreadsheetml/2006/main">
  <c r="G30" i="6" l="1"/>
  <c r="D23" i="5" l="1"/>
  <c r="D20" i="5"/>
  <c r="F14" i="16"/>
  <c r="E14" i="16"/>
  <c r="D14" i="16"/>
  <c r="C14" i="16"/>
  <c r="G13" i="16"/>
  <c r="G12" i="16"/>
  <c r="G11" i="16"/>
  <c r="G10" i="16"/>
  <c r="G14" i="16" s="1"/>
  <c r="G9" i="16"/>
  <c r="G8" i="16"/>
  <c r="G7" i="16"/>
  <c r="E12" i="15"/>
  <c r="E9" i="15"/>
  <c r="E16" i="14"/>
  <c r="D16" i="14"/>
  <c r="C16" i="14"/>
  <c r="E12" i="14"/>
  <c r="D12" i="14"/>
  <c r="C12" i="14"/>
  <c r="I43" i="9"/>
  <c r="H42" i="9"/>
  <c r="I41" i="9"/>
  <c r="I40" i="9"/>
  <c r="I39" i="9"/>
  <c r="I38" i="9"/>
  <c r="I42" i="9" s="1"/>
  <c r="I44" i="9" s="1"/>
  <c r="I20" i="9"/>
  <c r="I17" i="9"/>
  <c r="I16" i="9"/>
  <c r="I15" i="9" s="1"/>
  <c r="H15" i="9"/>
  <c r="I13" i="9"/>
  <c r="I12" i="9"/>
  <c r="I11" i="9" s="1"/>
  <c r="H11" i="9"/>
  <c r="I9" i="9"/>
  <c r="I8" i="9"/>
  <c r="H7" i="9"/>
  <c r="I7" i="9" s="1"/>
  <c r="F44" i="8"/>
  <c r="C44" i="8"/>
  <c r="G43" i="8"/>
  <c r="F42" i="8"/>
  <c r="E42" i="8"/>
  <c r="E44" i="8" s="1"/>
  <c r="D42" i="8"/>
  <c r="D44" i="8" s="1"/>
  <c r="C42" i="8"/>
  <c r="G41" i="8"/>
  <c r="G40" i="8"/>
  <c r="G39" i="8"/>
  <c r="G38" i="8"/>
  <c r="G42" i="8" s="1"/>
  <c r="G44" i="8" s="1"/>
  <c r="G36" i="8"/>
  <c r="G32" i="8"/>
  <c r="F32" i="8"/>
  <c r="E32" i="8"/>
  <c r="D32" i="8"/>
  <c r="C32" i="8"/>
  <c r="G31" i="8"/>
  <c r="G30" i="8"/>
  <c r="G27" i="8"/>
  <c r="G26" i="8"/>
  <c r="G25" i="8"/>
  <c r="G24" i="8"/>
  <c r="G23" i="8"/>
  <c r="G20" i="8"/>
  <c r="F19" i="8"/>
  <c r="F21" i="8" s="1"/>
  <c r="F28" i="8" s="1"/>
  <c r="F34" i="8" s="1"/>
  <c r="G17" i="8"/>
  <c r="G16" i="8"/>
  <c r="F15" i="8"/>
  <c r="E15" i="8"/>
  <c r="D15" i="8"/>
  <c r="C15" i="8"/>
  <c r="G15" i="8" s="1"/>
  <c r="G13" i="8"/>
  <c r="G12" i="8"/>
  <c r="F11" i="8"/>
  <c r="E11" i="8"/>
  <c r="D11" i="8"/>
  <c r="C11" i="8"/>
  <c r="G11" i="8" s="1"/>
  <c r="G9" i="8"/>
  <c r="G8" i="8"/>
  <c r="F7" i="8"/>
  <c r="E7" i="8"/>
  <c r="E19" i="8" s="1"/>
  <c r="E21" i="8" s="1"/>
  <c r="E28" i="8" s="1"/>
  <c r="E34" i="8" s="1"/>
  <c r="D7" i="8"/>
  <c r="D19" i="8" s="1"/>
  <c r="D21" i="8" s="1"/>
  <c r="D28" i="8" s="1"/>
  <c r="D34" i="8" s="1"/>
  <c r="C7" i="8"/>
  <c r="C19" i="8" s="1"/>
  <c r="C21" i="8" s="1"/>
  <c r="C28" i="8" s="1"/>
  <c r="C34" i="8" s="1"/>
  <c r="E44" i="7"/>
  <c r="D44" i="7"/>
  <c r="G43" i="7"/>
  <c r="F42" i="7"/>
  <c r="F44" i="7" s="1"/>
  <c r="E42" i="7"/>
  <c r="D42" i="7"/>
  <c r="C42" i="7"/>
  <c r="C44" i="7" s="1"/>
  <c r="G41" i="7"/>
  <c r="G40" i="7"/>
  <c r="G39" i="7"/>
  <c r="G38" i="7"/>
  <c r="G42" i="7" s="1"/>
  <c r="G44" i="7" s="1"/>
  <c r="G36" i="7"/>
  <c r="F32" i="7"/>
  <c r="E32" i="7"/>
  <c r="D32" i="7"/>
  <c r="C32" i="7"/>
  <c r="G31" i="7"/>
  <c r="G30" i="7"/>
  <c r="G32" i="7" s="1"/>
  <c r="G27" i="7"/>
  <c r="G26" i="7"/>
  <c r="G25" i="7"/>
  <c r="G24" i="7"/>
  <c r="G23" i="7"/>
  <c r="G20" i="7"/>
  <c r="D19" i="7"/>
  <c r="D21" i="7" s="1"/>
  <c r="D28" i="7" s="1"/>
  <c r="D34" i="7" s="1"/>
  <c r="G17" i="7"/>
  <c r="G16" i="7"/>
  <c r="F15" i="7"/>
  <c r="E15" i="7"/>
  <c r="D15" i="7"/>
  <c r="C15" i="7"/>
  <c r="G15" i="7" s="1"/>
  <c r="G13" i="7"/>
  <c r="G12" i="7"/>
  <c r="F11" i="7"/>
  <c r="E11" i="7"/>
  <c r="D11" i="7"/>
  <c r="C11" i="7"/>
  <c r="G9" i="7"/>
  <c r="G8" i="7"/>
  <c r="F7" i="7"/>
  <c r="E7" i="7"/>
  <c r="E19" i="7" s="1"/>
  <c r="E21" i="7" s="1"/>
  <c r="E28" i="7" s="1"/>
  <c r="D7" i="7"/>
  <c r="C7" i="7"/>
  <c r="C19" i="7" s="1"/>
  <c r="C21" i="7" s="1"/>
  <c r="C28" i="7" s="1"/>
  <c r="C34" i="7" s="1"/>
  <c r="F44" i="6"/>
  <c r="C44" i="6"/>
  <c r="G43" i="6"/>
  <c r="F42" i="6"/>
  <c r="E42" i="6"/>
  <c r="E44" i="6" s="1"/>
  <c r="D42" i="6"/>
  <c r="D44" i="6" s="1"/>
  <c r="C42" i="6"/>
  <c r="G41" i="6"/>
  <c r="G40" i="6"/>
  <c r="G39" i="6"/>
  <c r="G38" i="6"/>
  <c r="G42" i="6" s="1"/>
  <c r="G44" i="6" s="1"/>
  <c r="G36" i="6"/>
  <c r="G32" i="6"/>
  <c r="F32" i="6"/>
  <c r="E32" i="6"/>
  <c r="D32" i="6"/>
  <c r="C32" i="6"/>
  <c r="G31" i="6"/>
  <c r="G27" i="6"/>
  <c r="G26" i="6"/>
  <c r="G25" i="6"/>
  <c r="G24" i="6"/>
  <c r="G23" i="6"/>
  <c r="G20" i="6"/>
  <c r="F19" i="6"/>
  <c r="F21" i="6" s="1"/>
  <c r="F28" i="6" s="1"/>
  <c r="G17" i="6"/>
  <c r="G16" i="6"/>
  <c r="F15" i="6"/>
  <c r="E15" i="6"/>
  <c r="D15" i="6"/>
  <c r="C15" i="6"/>
  <c r="G15" i="6" s="1"/>
  <c r="G13" i="6"/>
  <c r="G12" i="6"/>
  <c r="F11" i="6"/>
  <c r="E11" i="6"/>
  <c r="D11" i="6"/>
  <c r="C11" i="6"/>
  <c r="G9" i="6"/>
  <c r="G8" i="6"/>
  <c r="F7" i="6"/>
  <c r="E7" i="6"/>
  <c r="E19" i="6" s="1"/>
  <c r="E21" i="6" s="1"/>
  <c r="E28" i="6" s="1"/>
  <c r="D7" i="6"/>
  <c r="C7" i="6"/>
  <c r="C19" i="6" s="1"/>
  <c r="C21" i="6" s="1"/>
  <c r="C28" i="6" s="1"/>
  <c r="C34" i="6" s="1"/>
  <c r="D17" i="5"/>
  <c r="E9" i="5"/>
  <c r="C9" i="3"/>
  <c r="K21" i="2"/>
  <c r="I21" i="2"/>
  <c r="G21" i="2"/>
  <c r="G19" i="2" s="1"/>
  <c r="C21" i="2"/>
  <c r="K20" i="2"/>
  <c r="I20" i="2"/>
  <c r="I19" i="2" s="1"/>
  <c r="G20" i="2"/>
  <c r="E20" i="2"/>
  <c r="C20" i="2"/>
  <c r="K19" i="2"/>
  <c r="C19" i="2"/>
  <c r="K12" i="2"/>
  <c r="I12" i="2"/>
  <c r="G12" i="2"/>
  <c r="E12" i="2"/>
  <c r="C12" i="2"/>
  <c r="K10" i="2"/>
  <c r="I10" i="2"/>
  <c r="G10" i="2"/>
  <c r="C10" i="2"/>
  <c r="E34" i="6" l="1"/>
  <c r="F34" i="6"/>
  <c r="E21" i="2"/>
  <c r="E19" i="2" s="1"/>
  <c r="E10" i="2"/>
  <c r="G7" i="6"/>
  <c r="D19" i="6"/>
  <c r="D21" i="6" s="1"/>
  <c r="D28" i="6" s="1"/>
  <c r="D34" i="6" s="1"/>
  <c r="E34" i="7"/>
  <c r="G11" i="7"/>
  <c r="I19" i="9"/>
  <c r="G11" i="6"/>
  <c r="F19" i="7"/>
  <c r="F21" i="7" s="1"/>
  <c r="F28" i="7" s="1"/>
  <c r="F34" i="7" s="1"/>
  <c r="G7" i="8"/>
  <c r="G19" i="8" s="1"/>
  <c r="G21" i="8" s="1"/>
  <c r="G28" i="8" s="1"/>
  <c r="G34" i="8" s="1"/>
  <c r="G7" i="7"/>
  <c r="G19" i="7" s="1"/>
  <c r="G21" i="7" s="1"/>
  <c r="G28" i="7" s="1"/>
  <c r="G34" i="7" s="1"/>
  <c r="H19" i="9"/>
  <c r="G19" i="6" l="1"/>
  <c r="G21" i="6" s="1"/>
  <c r="G28" i="6" s="1"/>
  <c r="G34" i="6" s="1"/>
</calcChain>
</file>

<file path=xl/sharedStrings.xml><?xml version="1.0" encoding="utf-8"?>
<sst xmlns="http://schemas.openxmlformats.org/spreadsheetml/2006/main" count="458" uniqueCount="215">
  <si>
    <t>Level 3 Communications (as reported)</t>
  </si>
  <si>
    <t>2Q15/ 2Q14 %Change</t>
  </si>
  <si>
    <t>2Q15/ 1Q15 %Change</t>
  </si>
  <si>
    <t>2Q15        % CNS</t>
  </si>
  <si>
    <t>CNS Revenue ($ in millions)</t>
  </si>
  <si>
    <t>North America</t>
  </si>
  <si>
    <t>Wholesale</t>
  </si>
  <si>
    <t>Enterprise</t>
  </si>
  <si>
    <t>EMEA</t>
  </si>
  <si>
    <t>UK Government</t>
  </si>
  <si>
    <t>Latin America</t>
  </si>
  <si>
    <t>Total</t>
  </si>
  <si>
    <t>Total CNS</t>
  </si>
  <si>
    <t>Wholesale Voice Services and Other Revenue</t>
  </si>
  <si>
    <t>Total Revenue</t>
  </si>
  <si>
    <t>Level 3 Communications (Pro Forma)</t>
  </si>
  <si>
    <t>1Q15            (as reported)</t>
  </si>
  <si>
    <t>2Q15            (as reported)</t>
  </si>
  <si>
    <t>2Q15/ 2Q14 %Change Constant Currency</t>
  </si>
  <si>
    <t>($ in millions at actual rates)</t>
  </si>
  <si>
    <t>Core Network Services Revenue</t>
  </si>
  <si>
    <t>Colocation and Datacenter Services</t>
  </si>
  <si>
    <t>Transport and Fiber</t>
  </si>
  <si>
    <t>IP and Data Services</t>
  </si>
  <si>
    <t>Voice Services (Local and Enterprise)</t>
  </si>
  <si>
    <t>Total Core Network Services</t>
  </si>
  <si>
    <t>Wholesale Voice Services and Other</t>
  </si>
  <si>
    <t>1Q15           (as reported)</t>
  </si>
  <si>
    <t>2Q15           (as reported)</t>
  </si>
  <si>
    <t>($ in millions)</t>
  </si>
  <si>
    <t>(unaudited)</t>
  </si>
  <si>
    <t>2Q14                     (as reported)</t>
  </si>
  <si>
    <t>2Q14                          (Pro Forma)</t>
  </si>
  <si>
    <t>2Q15                     (as reported)</t>
  </si>
  <si>
    <t>Core Network Services</t>
  </si>
  <si>
    <t>Adjusted EBITDA</t>
  </si>
  <si>
    <t>Capital Expenditures</t>
  </si>
  <si>
    <t>Unlevered Cash Flow</t>
  </si>
  <si>
    <t>Free Cash Flow</t>
  </si>
  <si>
    <t>Network Access Margin</t>
  </si>
  <si>
    <t>Adjusted EBITDA Margin</t>
  </si>
  <si>
    <t>Net Income (Loss)</t>
  </si>
  <si>
    <t>Basic Earnings (Loss) Per Share</t>
  </si>
  <si>
    <t>Weighted Average Shares Outstanding (in thousands) - Basic</t>
  </si>
  <si>
    <t>Diluted Earnings (Loss) Per Share</t>
  </si>
  <si>
    <t>Weighted Average Shares Outstanding (in thousands) - Diluted</t>
  </si>
  <si>
    <t>1Q14 Pro Forma Combined Company Results</t>
  </si>
  <si>
    <t>Historical Level 3</t>
  </si>
  <si>
    <t>Historical tw telecom as adjusted*</t>
  </si>
  <si>
    <t>Intercompany Eliminations</t>
  </si>
  <si>
    <t>Core Network Services (CNS) Revenue</t>
  </si>
  <si>
    <t>Total CNS Revenue</t>
  </si>
  <si>
    <t>Network Access Costs</t>
  </si>
  <si>
    <t>Network Related Expenses</t>
  </si>
  <si>
    <t>Selling, General and Administrative Expenses</t>
  </si>
  <si>
    <t>Add back: Non-Cash Compensation Expenses</t>
  </si>
  <si>
    <t>Add back: Non-Cash Impairment</t>
  </si>
  <si>
    <t>Adjusted EBITDA Including Acquisition-Related Expenses</t>
  </si>
  <si>
    <t>Transaction Costs</t>
  </si>
  <si>
    <t>Integration Costs</t>
  </si>
  <si>
    <t>Total Acquisition Related Costs</t>
  </si>
  <si>
    <t>Adjusted EBITDA Excluding Acquisition-Related Expenses</t>
  </si>
  <si>
    <t>* Certain reclassifications have been made to the historical presentation of tw telecom's historical results to conform to the presentation used by Level 3, primarily related to network access costs, network related expenses, depreciation and amortization and selling, general and administrative expenses.</t>
  </si>
  <si>
    <t>2Q14 Pro Forma Combined Company Results</t>
  </si>
  <si>
    <t>3Q14 Pro Forma Combined Company Results</t>
  </si>
  <si>
    <t>4Q14 Pro Forma Combined Company Results</t>
  </si>
  <si>
    <t>Add: Nov and Dec Intercompany Transactions</t>
  </si>
  <si>
    <t>Standalone Level 3</t>
  </si>
  <si>
    <t>Standalone tw*</t>
  </si>
  <si>
    <t>LEVEL 3 COMMUNICATIONS, INC. AND SUBSIDIARIES</t>
  </si>
  <si>
    <t>Consolidated Statements of Operations</t>
  </si>
  <si>
    <t>Three Months Ended</t>
  </si>
  <si>
    <t/>
  </si>
  <si>
    <t>June 30,</t>
  </si>
  <si>
    <t>September 30,</t>
  </si>
  <si>
    <t>December 31,</t>
  </si>
  <si>
    <t>March 31,</t>
  </si>
  <si>
    <t>(dollars in millions, except per share data)</t>
  </si>
  <si>
    <t>2014</t>
  </si>
  <si>
    <t>2015</t>
  </si>
  <si>
    <t>Revenue</t>
  </si>
  <si>
    <t>Costs and Expenses</t>
  </si>
  <si>
    <t>Depreciation and Amortization</t>
  </si>
  <si>
    <t>Total Costs and Expenses</t>
  </si>
  <si>
    <t>Operating Income</t>
  </si>
  <si>
    <t>Other Income (Expense):</t>
  </si>
  <si>
    <t>Interest income</t>
  </si>
  <si>
    <t>Interest expense</t>
  </si>
  <si>
    <t>Loss on modification and extinguishment of debt</t>
  </si>
  <si>
    <t>Other, net</t>
  </si>
  <si>
    <t>Total Other Expense</t>
  </si>
  <si>
    <t>Income (Loss) Before Income Taxes</t>
  </si>
  <si>
    <t>Income Tax (Expense) Benefit</t>
  </si>
  <si>
    <t>Basic Earnings per Common Share:</t>
  </si>
  <si>
    <t>Net Income (Loss) per Share</t>
  </si>
  <si>
    <t>Weighted-Average Shares Outstanding (in thousands)</t>
  </si>
  <si>
    <t>Diluted Earnings per Common Share:</t>
  </si>
  <si>
    <t>Consolidated Balance Sheets</t>
  </si>
  <si>
    <t>June 30,</t>
  </si>
  <si>
    <t>(dollars in millions)</t>
  </si>
  <si>
    <t>Assets</t>
  </si>
  <si>
    <t>Current Assets:</t>
  </si>
  <si>
    <t>Cash and cash equivalents</t>
  </si>
  <si>
    <t>Restricted cash and securities</t>
  </si>
  <si>
    <t>Receivables, less allowances for doubtful accounts</t>
  </si>
  <si>
    <t>Other</t>
  </si>
  <si>
    <t>Total Current Assets</t>
  </si>
  <si>
    <t>Property, Plant and Equipment, net</t>
  </si>
  <si>
    <t>Restricted Cash and Securities</t>
  </si>
  <si>
    <t>Goodwill</t>
  </si>
  <si>
    <t>Other Intangibles, net</t>
  </si>
  <si>
    <t>Other Assets</t>
  </si>
  <si>
    <t>Total Assets</t>
  </si>
  <si>
    <t>Liabilities and Stockholders' Equity</t>
  </si>
  <si>
    <t>Current Liabilities:</t>
  </si>
  <si>
    <t>Accounts payable</t>
  </si>
  <si>
    <t>Current portion of long-term debt</t>
  </si>
  <si>
    <t>Accrued payroll and employee benefits</t>
  </si>
  <si>
    <t>Accrued interest</t>
  </si>
  <si>
    <t>Current portion of deferred revenue</t>
  </si>
  <si>
    <t>Total Current Liabilities</t>
  </si>
  <si>
    <t>Long-Term Debt, less current portion</t>
  </si>
  <si>
    <t>Deferred Revenue, less current portion</t>
  </si>
  <si>
    <t>Other Liabilities</t>
  </si>
  <si>
    <t>Total Liabilities</t>
  </si>
  <si>
    <t>Stockholders' Equity</t>
  </si>
  <si>
    <t>Total Liabilities and Stockholders' Equity</t>
  </si>
  <si>
    <t>Consolidated Statements of Cash Flows</t>
  </si>
  <si>
    <t>Cash Flows from Operating Activities:</t>
  </si>
  <si>
    <t>Net income (loss)</t>
  </si>
  <si>
    <t>Adjustments to reconcile net income (loss) to net cash provided by operating activities:</t>
  </si>
  <si>
    <t>Depreciation and amortization</t>
  </si>
  <si>
    <t>Loss on impairment</t>
  </si>
  <si>
    <t>Non-cash compensation expense attributable to stock awards</t>
  </si>
  <si>
    <t>Accretion of debt discount and amortization of debt issuance costs</t>
  </si>
  <si>
    <t>Accrued interest on long-term debt</t>
  </si>
  <si>
    <t>Non-cash tax adjustments</t>
  </si>
  <si>
    <t>Deferred income taxes</t>
  </si>
  <si>
    <t>Gain on sale of property, plant and equipment and other assets</t>
  </si>
  <si>
    <t>Changes in working capital items:</t>
  </si>
  <si>
    <t>Receivables</t>
  </si>
  <si>
    <t>Other current assets</t>
  </si>
  <si>
    <t>Payables</t>
  </si>
  <si>
    <t>Deferred revenue</t>
  </si>
  <si>
    <t>Other current liabilities</t>
  </si>
  <si>
    <t>Net Cash Provided by Operating Activities</t>
  </si>
  <si>
    <t>Cash Flows from Investing Activities:</t>
  </si>
  <si>
    <t>Capital expenditures</t>
  </si>
  <si>
    <t>Change in restricted cash and securities, net</t>
  </si>
  <si>
    <t>Investment in tw telecom, net of cash acquired</t>
  </si>
  <si>
    <t>Proceeds from sale of property, plant and equipment and other assets</t>
  </si>
  <si>
    <t>Net Cash Used in Investing Activities</t>
  </si>
  <si>
    <t>Cash Flows from Financing Activities:</t>
  </si>
  <si>
    <t>Long-term debt borrowings, net of issuance costs</t>
  </si>
  <si>
    <t>Payments on and repurchases of long-term debt and capital leases</t>
  </si>
  <si>
    <t>Net Cash Provided by (Used in) Financing Activities</t>
  </si>
  <si>
    <t>Effect of Exchange Rates on Cash and Cash Equivalents</t>
  </si>
  <si>
    <t>Net Change in Cash and Cash Equivalents</t>
  </si>
  <si>
    <t>Cash and Cash Equivalents at Beginning of Period</t>
  </si>
  <si>
    <t>Cash and Cash Equivalents at End of Period</t>
  </si>
  <si>
    <t>Supplemental Disclosure of Cash Flow Information:</t>
  </si>
  <si>
    <t>Cash interest paid</t>
  </si>
  <si>
    <t>Level 3 Communications, Inc. and Consolidated Subsidiaries</t>
  </si>
  <si>
    <t>Consolidated Net Income (Loss)</t>
  </si>
  <si>
    <t>Income Tax Expense</t>
  </si>
  <si>
    <t>Depreciation and Amortization Expense</t>
  </si>
  <si>
    <t>Non-cash Compensation Expense</t>
  </si>
  <si>
    <t>Consolidated Adjusted EBITDA</t>
  </si>
  <si>
    <t>Consolidated Revenue</t>
  </si>
  <si>
    <t>Cash Flows</t>
  </si>
  <si>
    <t>Cash Interest Paid</t>
  </si>
  <si>
    <t>Interest Income</t>
  </si>
  <si>
    <t>Pro Forma LTM Adjusted EBITDA</t>
  </si>
  <si>
    <t>1Q15                     (as reported)</t>
  </si>
  <si>
    <t>Acquisition-Related Expenses</t>
  </si>
  <si>
    <t>Net Debt to Pro Forma LTM Adjusted EBITDA ratio as of June 30, 2015</t>
  </si>
  <si>
    <t>Debt</t>
  </si>
  <si>
    <t>Cash and Cash Equivalents</t>
  </si>
  <si>
    <t>Net Debt</t>
  </si>
  <si>
    <t>Net Debt to Pro Forma  LTM Adjusted EBITDA Ratio</t>
  </si>
  <si>
    <r>
      <rPr>
        <vertAlign val="superscript"/>
        <sz val="10"/>
        <color rgb="FF000000"/>
        <rFont val="Times New Roman"/>
        <family val="1"/>
      </rPr>
      <t>(1)</t>
    </r>
    <r>
      <rPr>
        <vertAlign val="superscript"/>
        <sz val="10"/>
        <color rgb="FF000000"/>
        <rFont val="Arial"/>
        <family val="2"/>
      </rPr>
      <t xml:space="preserve"> </t>
    </r>
    <r>
      <rPr>
        <sz val="10"/>
        <color rgb="FF000000"/>
        <rFont val="Arial"/>
        <family val="2"/>
      </rPr>
      <t>The 2014 quarterly results have been adjusted to reflect changes made to customer assignments between the wholesale and enterprise channels as of the beginning of 2015.</t>
    </r>
    <r>
      <rPr>
        <sz val="10"/>
        <color rgb="FF000000"/>
        <rFont val="Times New Roman"/>
        <family val="1"/>
      </rPr>
      <t xml:space="preserve">
 </t>
    </r>
  </si>
  <si>
    <r>
      <t xml:space="preserve">Pro Forma Adjustments </t>
    </r>
    <r>
      <rPr>
        <vertAlign val="superscript"/>
        <sz val="10"/>
        <color rgb="FF000000"/>
        <rFont val="Arial"/>
        <family val="2"/>
      </rPr>
      <t>(1)</t>
    </r>
  </si>
  <si>
    <r>
      <t xml:space="preserve">2Q14                         (Pro Forma) </t>
    </r>
    <r>
      <rPr>
        <b/>
        <vertAlign val="superscript"/>
        <sz val="10"/>
        <color rgb="FF000000"/>
        <rFont val="Arial"/>
        <family val="2"/>
      </rPr>
      <t>(1)</t>
    </r>
  </si>
  <si>
    <r>
      <t xml:space="preserve">3Q14              (Pro Forma) </t>
    </r>
    <r>
      <rPr>
        <b/>
        <vertAlign val="superscript"/>
        <sz val="10"/>
        <color rgb="FF000000"/>
        <rFont val="Arial"/>
        <family val="2"/>
      </rPr>
      <t>(1)</t>
    </r>
  </si>
  <si>
    <r>
      <t xml:space="preserve">4Q14              (Pro Forma) </t>
    </r>
    <r>
      <rPr>
        <b/>
        <vertAlign val="superscript"/>
        <sz val="10"/>
        <color rgb="FF000000"/>
        <rFont val="Arial"/>
        <family val="2"/>
      </rPr>
      <t>(1)</t>
    </r>
  </si>
  <si>
    <r>
      <t xml:space="preserve">Total:                    LTM                               (Pro Forma) </t>
    </r>
    <r>
      <rPr>
        <b/>
        <vertAlign val="superscript"/>
        <sz val="10"/>
        <color rgb="FF000000"/>
        <rFont val="Arial"/>
        <family val="2"/>
      </rPr>
      <t>(1)</t>
    </r>
  </si>
  <si>
    <r>
      <t xml:space="preserve">Pro Forma LTM Adjusted EBITDA </t>
    </r>
    <r>
      <rPr>
        <vertAlign val="superscript"/>
        <sz val="10"/>
        <color rgb="FF000000"/>
        <rFont val="Arial"/>
        <family val="2"/>
      </rPr>
      <t>(1)</t>
    </r>
  </si>
  <si>
    <r>
      <rPr>
        <vertAlign val="superscript"/>
        <sz val="10"/>
        <color rgb="FF000000"/>
        <rFont val="Arial"/>
        <family val="2"/>
      </rPr>
      <t>(1)</t>
    </r>
    <r>
      <rPr>
        <sz val="10"/>
        <color rgb="FF000000"/>
        <rFont val="Arial"/>
        <family val="2"/>
      </rPr>
      <t xml:space="preserve"> Please refer to the computation on Tab Pro Forma LTM Adjusted EBITDA.</t>
    </r>
  </si>
  <si>
    <r>
      <t xml:space="preserve">Enterprise </t>
    </r>
    <r>
      <rPr>
        <vertAlign val="superscript"/>
        <sz val="10"/>
        <color rgb="FF000000"/>
        <rFont val="Arial"/>
        <family val="2"/>
      </rPr>
      <t>(3)</t>
    </r>
  </si>
  <si>
    <r>
      <t xml:space="preserve">2Q14 </t>
    </r>
    <r>
      <rPr>
        <b/>
        <vertAlign val="superscript"/>
        <sz val="10"/>
        <color rgb="FF000000"/>
        <rFont val="Arial"/>
        <family val="2"/>
      </rPr>
      <t>(1)</t>
    </r>
  </si>
  <si>
    <r>
      <t xml:space="preserve">3Q14 </t>
    </r>
    <r>
      <rPr>
        <b/>
        <vertAlign val="superscript"/>
        <sz val="10"/>
        <color rgb="FF000000"/>
        <rFont val="Arial"/>
        <family val="2"/>
      </rPr>
      <t>(1)</t>
    </r>
  </si>
  <si>
    <r>
      <t xml:space="preserve">4Q14 </t>
    </r>
    <r>
      <rPr>
        <b/>
        <vertAlign val="superscript"/>
        <sz val="10"/>
        <color rgb="FF000000"/>
        <rFont val="Arial"/>
        <family val="2"/>
      </rPr>
      <t>(2)</t>
    </r>
  </si>
  <si>
    <r>
      <t xml:space="preserve">1Q15 </t>
    </r>
    <r>
      <rPr>
        <b/>
        <vertAlign val="superscript"/>
        <sz val="10"/>
        <color rgb="FF000000"/>
        <rFont val="Arial"/>
        <family val="2"/>
      </rPr>
      <t>(2)</t>
    </r>
  </si>
  <si>
    <r>
      <t xml:space="preserve">2Q15 </t>
    </r>
    <r>
      <rPr>
        <b/>
        <vertAlign val="superscript"/>
        <sz val="10"/>
        <color rgb="FF000000"/>
        <rFont val="Arial"/>
        <family val="2"/>
      </rPr>
      <t>(2)</t>
    </r>
  </si>
  <si>
    <r>
      <t xml:space="preserve">1Q14 </t>
    </r>
    <r>
      <rPr>
        <b/>
        <vertAlign val="superscript"/>
        <sz val="10"/>
        <color rgb="FF000000"/>
        <rFont val="Arial"/>
        <family val="2"/>
      </rPr>
      <t>(1)(3)</t>
    </r>
  </si>
  <si>
    <r>
      <t xml:space="preserve">2Q14 </t>
    </r>
    <r>
      <rPr>
        <b/>
        <vertAlign val="superscript"/>
        <sz val="10"/>
        <color rgb="FF000000"/>
        <rFont val="Arial"/>
        <family val="2"/>
      </rPr>
      <t>(1)(3)</t>
    </r>
  </si>
  <si>
    <r>
      <t xml:space="preserve">3Q14 </t>
    </r>
    <r>
      <rPr>
        <b/>
        <vertAlign val="superscript"/>
        <sz val="10"/>
        <color rgb="FF000000"/>
        <rFont val="Arial"/>
        <family val="2"/>
      </rPr>
      <t>(1)(3)</t>
    </r>
  </si>
  <si>
    <r>
      <t xml:space="preserve">4Q14 </t>
    </r>
    <r>
      <rPr>
        <b/>
        <vertAlign val="superscript"/>
        <sz val="10"/>
        <color rgb="FF000000"/>
        <rFont val="Arial"/>
        <family val="2"/>
      </rPr>
      <t>(1)(3)</t>
    </r>
  </si>
  <si>
    <r>
      <t xml:space="preserve">Enterprise </t>
    </r>
    <r>
      <rPr>
        <vertAlign val="superscript"/>
        <sz val="10"/>
        <color rgb="FF000000"/>
        <rFont val="Arial"/>
        <family val="2"/>
      </rPr>
      <t>(2)</t>
    </r>
  </si>
  <si>
    <r>
      <rPr>
        <vertAlign val="superscript"/>
        <sz val="10"/>
        <color rgb="FF000000"/>
        <rFont val="Arial"/>
        <family val="2"/>
      </rPr>
      <t xml:space="preserve">(1) </t>
    </r>
    <r>
      <rPr>
        <sz val="10"/>
        <color rgb="FF000000"/>
        <rFont val="Arial"/>
        <family val="2"/>
      </rPr>
      <t>First four quarters of 2014 Pro Forma Combined Company results reflect a full three months of both Level 3's and tw telecom's results.</t>
    </r>
  </si>
  <si>
    <r>
      <rPr>
        <vertAlign val="superscript"/>
        <sz val="10"/>
        <color rgb="FF000000"/>
        <rFont val="Arial"/>
        <family val="2"/>
      </rPr>
      <t xml:space="preserve">(3) </t>
    </r>
    <r>
      <rPr>
        <sz val="10"/>
        <color rgb="FF000000"/>
        <rFont val="Arial"/>
        <family val="2"/>
      </rPr>
      <t>The 2014 quarterly results have been adjusted to reflect changes made to customer assignments between the wholesale and enterprise channels as of the beginning of 2015.</t>
    </r>
    <r>
      <rPr>
        <sz val="10"/>
        <color rgb="FF000000"/>
        <rFont val="Times New Roman"/>
        <family val="1"/>
      </rPr>
      <t xml:space="preserve">
 </t>
    </r>
  </si>
  <si>
    <r>
      <rPr>
        <vertAlign val="superscript"/>
        <sz val="10"/>
        <color rgb="FF000000"/>
        <rFont val="Arial"/>
        <family val="2"/>
      </rPr>
      <t xml:space="preserve">(2) </t>
    </r>
    <r>
      <rPr>
        <sz val="10"/>
        <color rgb="FF000000"/>
        <rFont val="Arial"/>
        <family val="2"/>
      </rPr>
      <t>Includes EMEA UK Government revenue.</t>
    </r>
  </si>
  <si>
    <r>
      <rPr>
        <vertAlign val="superscript"/>
        <sz val="10"/>
        <color rgb="FF000000"/>
        <rFont val="Arial"/>
        <family val="2"/>
      </rPr>
      <t>(1)</t>
    </r>
    <r>
      <rPr>
        <sz val="10"/>
        <color rgb="FF000000"/>
        <rFont val="Arial"/>
        <family val="2"/>
      </rPr>
      <t xml:space="preserve"> Represents standalone Level 3 results prior to the acquisition of tw telecom.</t>
    </r>
  </si>
  <si>
    <r>
      <rPr>
        <vertAlign val="superscript"/>
        <sz val="10"/>
        <color rgb="FF000000"/>
        <rFont val="Times New Roman"/>
        <family val="1"/>
      </rPr>
      <t>(</t>
    </r>
    <r>
      <rPr>
        <vertAlign val="superscript"/>
        <sz val="10"/>
        <color rgb="FF000000"/>
        <rFont val="Arial"/>
        <family val="2"/>
      </rPr>
      <t xml:space="preserve">2) </t>
    </r>
    <r>
      <rPr>
        <sz val="10"/>
        <color rgb="FF000000"/>
        <rFont val="Arial"/>
        <family val="2"/>
      </rPr>
      <t xml:space="preserve">Represents the results of the consolidated company after the acquisition of tw telecom. </t>
    </r>
  </si>
  <si>
    <r>
      <t xml:space="preserve">1Q14 </t>
    </r>
    <r>
      <rPr>
        <b/>
        <vertAlign val="superscript"/>
        <sz val="10"/>
        <color rgb="FF000000"/>
        <rFont val="Arial"/>
        <family val="2"/>
      </rPr>
      <t>(1)</t>
    </r>
  </si>
  <si>
    <r>
      <t xml:space="preserve">4Q14 </t>
    </r>
    <r>
      <rPr>
        <b/>
        <vertAlign val="superscript"/>
        <sz val="10"/>
        <color rgb="FF000000"/>
        <rFont val="Arial"/>
        <family val="2"/>
      </rPr>
      <t>(1)</t>
    </r>
  </si>
  <si>
    <t>Level 3 Communications</t>
  </si>
  <si>
    <r>
      <rPr>
        <vertAlign val="superscript"/>
        <sz val="10"/>
        <color rgb="FF000000"/>
        <rFont val="Arial"/>
        <family val="2"/>
      </rPr>
      <t xml:space="preserve">(1) </t>
    </r>
    <r>
      <rPr>
        <sz val="10"/>
        <color rgb="FF000000"/>
        <rFont val="Arial"/>
        <family val="2"/>
      </rPr>
      <t xml:space="preserve">The 2014 quarterly results have been adjusted to reflect changes made to customer assignments between the wholesale and enterprise channels as of the beginning of 2015.
 </t>
    </r>
  </si>
  <si>
    <r>
      <rPr>
        <vertAlign val="superscript"/>
        <sz val="10"/>
        <color rgb="FF000000"/>
        <rFont val="Arial"/>
        <family val="2"/>
      </rPr>
      <t xml:space="preserve">(1) </t>
    </r>
    <r>
      <rPr>
        <sz val="10"/>
        <color rgb="FF000000"/>
        <rFont val="Arial"/>
        <family val="2"/>
      </rPr>
      <t xml:space="preserve">The 2014 quarterly results have been adjusted to reflect acquisition accounting adjustments and changes made to customer assignments between the wholesale and enterprise channels as of the beginning of 2015.
 </t>
    </r>
  </si>
  <si>
    <r>
      <rPr>
        <vertAlign val="superscript"/>
        <sz val="10"/>
        <color rgb="FF000000"/>
        <rFont val="Arial"/>
        <family val="2"/>
      </rPr>
      <t>(1)</t>
    </r>
    <r>
      <rPr>
        <sz val="10"/>
        <color rgb="FF000000"/>
        <rFont val="Arial"/>
        <family val="2"/>
      </rPr>
      <t xml:space="preserve"> Second quarter of 2014 Pro Forma Adjusted EBITDA reflects a full three months of both Level 3's and tw telecom's results.</t>
    </r>
  </si>
  <si>
    <r>
      <t xml:space="preserve">2Q14                          (Pro Forma) </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</si>
  <si>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Second quarter of 2014 Pro Forma Cash Flows reflects a full three months of both Level 3's and tw telecom's results.</t>
    </r>
  </si>
  <si>
    <r>
      <rPr>
        <vertAlign val="superscript"/>
        <sz val="10"/>
        <color rgb="FF000000"/>
        <rFont val="Arial"/>
        <family val="2"/>
      </rPr>
      <t>(1)</t>
    </r>
    <r>
      <rPr>
        <sz val="10"/>
        <color rgb="FF000000"/>
        <rFont val="Arial"/>
        <family val="2"/>
      </rPr>
      <t xml:space="preserve"> Quarterly 2014 Pro Forma Adjusted EBITDA assumes the acquisition of tw telecom took place on January 1, 2014. </t>
    </r>
  </si>
  <si>
    <r>
      <rPr>
        <vertAlign val="superscript"/>
        <sz val="10"/>
        <color rgb="FF000000"/>
        <rFont val="Arial"/>
        <family val="2"/>
      </rPr>
      <t xml:space="preserve">(2) </t>
    </r>
    <r>
      <rPr>
        <sz val="10"/>
        <color rgb="FF000000"/>
        <rFont val="Arial"/>
        <family val="2"/>
      </rPr>
      <t xml:space="preserve">Represents the results of the consolidated company after the acquisition of tw telecom.  </t>
    </r>
  </si>
  <si>
    <r>
      <rPr>
        <vertAlign val="superscript"/>
        <sz val="10"/>
        <color rgb="FF000000"/>
        <rFont val="Arial"/>
        <family val="2"/>
      </rPr>
      <t xml:space="preserve">(3) </t>
    </r>
    <r>
      <rPr>
        <sz val="10"/>
        <color rgb="FF000000"/>
        <rFont val="Arial"/>
        <family val="2"/>
      </rPr>
      <t>Includes EMEA UK Government revenue.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</si>
</sst>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_(&quot;$&quot;* \(#,##0.00\);_(&quot;$&quot;* &quot;-&quot;??_);_(@_)"/>
    <numFmt numFmtId="43" formatCode="_(* #,##0.00_);_(* \(#,##0.00\);_(* &quot;-&quot;??_);_(@_)"/>
    <numFmt numFmtId="164" formatCode="_(&quot;$&quot;* #,##0_);_(&quot;$&quot;* \(#,##0\);_(&quot;$&quot;* &quot;—&quot;_);_(@_)"/>
    <numFmt numFmtId="165" formatCode="#,##0.0_)%;\(#,##0.0\)%;&quot;—&quot;\%;_(@_)"/>
    <numFmt numFmtId="166" formatCode="#,##0_)%;\(#,##0\)%;&quot;—&quot;\%;_(@_)"/>
    <numFmt numFmtId="167" formatCode="_(#,##0_);_(\(#,##0\);_(&quot;—&quot;_);_(@_)"/>
    <numFmt numFmtId="168" formatCode="_(&quot;$&quot;* #,##0.00_)_%;_(&quot;$&quot;* \(#,##0.00\)_%;_(&quot;$&quot;* &quot;—&quot;_);_(@_)"/>
    <numFmt numFmtId="169" formatCode="_(#,##0_)_%;_(\(#,##0\)_%;_(&quot;—&quot;_);_(@_)"/>
    <numFmt numFmtId="170" formatCode="_(#,##0.0_);_(\(#,##0.0\);_(&quot;—&quot;_);_(@_)"/>
    <numFmt numFmtId="171" formatCode="_(* #,##0_);_(* \(#,##0\);_(* &quot;-&quot;??_);_(@_)"/>
    <numFmt numFmtId="172" formatCode="_(&quot;$&quot;* #,##0_);_(&quot;$&quot;* \(#,##0\);_(&quot;$&quot;* &quot;-&quot;??_);_(@_)"/>
  </numFmts>
  <fonts count="15" x14ac:knownFonts="1">
    <font>
      <sz val="10"/>
      <color rgb="FF000000"/>
      <name val="Times New Roman"/>
    </font>
    <font>
      <b/>
      <sz val="12"/>
      <color rgb="FF000000"/>
      <name val="Arial"/>
      <family val="2"/>
    </font>
    <font>
      <sz val="10"/>
      <color rgb="FF000000"/>
      <name val="Arial"/>
      <family val="2"/>
    </font>
    <font>
      <b/>
      <sz val="10"/>
      <color rgb="FF000000"/>
      <name val="Arial"/>
      <family val="2"/>
    </font>
    <font>
      <sz val="8"/>
      <color rgb="FF000000"/>
      <name val="Arial"/>
      <family val="2"/>
    </font>
    <font>
      <b/>
      <sz val="9"/>
      <color rgb="FF000000"/>
      <name val="Arial"/>
      <family val="2"/>
    </font>
    <font>
      <sz val="9"/>
      <color rgb="FF000000"/>
      <name val="Arial"/>
      <family val="2"/>
    </font>
    <font>
      <sz val="8"/>
      <color rgb="FFFF0000"/>
      <name val="Times New Roman"/>
      <family val="1"/>
    </font>
    <font>
      <i/>
      <sz val="10"/>
      <color rgb="FF000000"/>
      <name val="Arial"/>
      <family val="2"/>
    </font>
    <font>
      <sz val="10"/>
      <color rgb="FF000000"/>
      <name val="Times New Roman"/>
      <family val="1"/>
    </font>
    <font>
      <vertAlign val="superscript"/>
      <sz val="10"/>
      <color rgb="FF000000"/>
      <name val="Times New Roman"/>
      <family val="1"/>
    </font>
    <font>
      <sz val="10"/>
      <color rgb="FF000000"/>
      <name val="Times New Roman"/>
      <family val="1"/>
    </font>
    <font>
      <vertAlign val="superscript"/>
      <sz val="10"/>
      <color rgb="FF000000"/>
      <name val="Arial"/>
      <family val="2"/>
    </font>
    <font>
      <b/>
      <vertAlign val="superscript"/>
      <sz val="10"/>
      <color rgb="FF000000"/>
      <name val="Arial"/>
      <family val="2"/>
    </font>
    <font>
      <sz val="12"/>
      <color rgb="FF000000"/>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right/>
      <top style="thin">
        <color auto="1"/>
      </top>
      <bottom style="double">
        <color auto="1"/>
      </bottom>
      <diagonal/>
    </border>
    <border>
      <left/>
      <right/>
      <top style="thin">
        <color auto="1"/>
      </top>
      <bottom style="thin">
        <color auto="1"/>
      </bottom>
      <diagonal/>
    </border>
    <border>
      <left/>
      <right/>
      <top style="thin">
        <color auto="1"/>
      </top>
      <bottom/>
      <diagonal/>
    </border>
    <border>
      <left/>
      <right/>
      <top/>
      <bottom style="double">
        <color auto="1"/>
      </bottom>
      <diagonal/>
    </border>
  </borders>
  <cellStyleXfs count="4">
    <xf numFmtId="0" fontId="0" fillId="0" borderId="0"/>
    <xf numFmtId="43" fontId="11" fillId="0" borderId="0" applyFont="0" applyFill="0" applyBorder="0" applyAlignment="0" applyProtection="0"/>
    <xf numFmtId="44" fontId="11" fillId="0" borderId="0" applyFont="0" applyFill="0" applyBorder="0" applyAlignment="0" applyProtection="0"/>
    <xf numFmtId="0" fontId="9" fillId="0" borderId="0"/>
  </cellStyleXfs>
  <cellXfs count="120">
    <xf numFmtId="0" fontId="0" fillId="0" borderId="0" xfId="0" applyAlignment="1">
      <alignment wrapText="1"/>
    </xf>
    <xf numFmtId="0" fontId="0" fillId="2" borderId="0" xfId="0" applyFill="1" applyAlignment="1">
      <alignment wrapText="1"/>
    </xf>
    <xf numFmtId="0" fontId="2" fillId="2" borderId="0" xfId="0" applyFont="1" applyFill="1" applyAlignment="1">
      <alignment horizontal="left"/>
    </xf>
    <xf numFmtId="0" fontId="2" fillId="2" borderId="0" xfId="0" applyFont="1" applyFill="1" applyAlignment="1">
      <alignment horizontal="left"/>
    </xf>
    <xf numFmtId="0" fontId="3" fillId="2" borderId="0" xfId="0" applyFont="1" applyFill="1" applyAlignment="1">
      <alignment horizontal="center"/>
    </xf>
    <xf numFmtId="0" fontId="3" fillId="2" borderId="1" xfId="0" applyFont="1" applyFill="1" applyBorder="1" applyAlignment="1">
      <alignment horizontal="center" wrapText="1"/>
    </xf>
    <xf numFmtId="0" fontId="2" fillId="2" borderId="1" xfId="0" applyFont="1" applyFill="1" applyBorder="1" applyAlignment="1">
      <alignment horizontal="left"/>
    </xf>
    <xf numFmtId="0" fontId="3" fillId="2" borderId="0" xfId="0" applyFont="1" applyFill="1" applyAlignment="1">
      <alignment wrapText="1"/>
    </xf>
    <xf numFmtId="164" fontId="3" fillId="2" borderId="0" xfId="0" applyNumberFormat="1" applyFont="1" applyFill="1" applyAlignment="1"/>
    <xf numFmtId="164" fontId="3" fillId="2" borderId="0" xfId="0" applyNumberFormat="1" applyFont="1" applyFill="1" applyAlignment="1">
      <alignment horizontal="left"/>
    </xf>
    <xf numFmtId="165" fontId="3" fillId="2" borderId="0" xfId="0" applyNumberFormat="1" applyFont="1" applyFill="1" applyAlignment="1"/>
    <xf numFmtId="0" fontId="3" fillId="2" borderId="0" xfId="0" applyFont="1" applyFill="1" applyAlignment="1">
      <alignment horizontal="left"/>
    </xf>
    <xf numFmtId="166" fontId="3" fillId="2" borderId="0" xfId="0" applyNumberFormat="1" applyFont="1" applyFill="1" applyAlignment="1"/>
    <xf numFmtId="167" fontId="3" fillId="2" borderId="0" xfId="0" applyNumberFormat="1" applyFont="1" applyFill="1" applyAlignment="1">
      <alignment horizontal="left"/>
    </xf>
    <xf numFmtId="165" fontId="2" fillId="2" borderId="0" xfId="0" applyNumberFormat="1" applyFont="1" applyFill="1" applyAlignment="1">
      <alignment horizontal="left"/>
    </xf>
    <xf numFmtId="0" fontId="2" fillId="2" borderId="0" xfId="0" applyFont="1" applyFill="1" applyAlignment="1">
      <alignment wrapText="1"/>
    </xf>
    <xf numFmtId="164" fontId="2" fillId="2" borderId="0" xfId="0" applyNumberFormat="1" applyFont="1" applyFill="1" applyAlignment="1"/>
    <xf numFmtId="164" fontId="2" fillId="2" borderId="0" xfId="0" applyNumberFormat="1" applyFont="1" applyFill="1" applyAlignment="1">
      <alignment horizontal="left"/>
    </xf>
    <xf numFmtId="165" fontId="2" fillId="2" borderId="0" xfId="0" applyNumberFormat="1" applyFont="1" applyFill="1" applyAlignment="1"/>
    <xf numFmtId="166" fontId="2" fillId="2" borderId="0" xfId="0" applyNumberFormat="1" applyFont="1" applyFill="1" applyAlignment="1"/>
    <xf numFmtId="166" fontId="2" fillId="2" borderId="0" xfId="0" applyNumberFormat="1" applyFont="1" applyFill="1" applyAlignment="1">
      <alignment horizontal="left"/>
    </xf>
    <xf numFmtId="167" fontId="3" fillId="2" borderId="0" xfId="0" applyNumberFormat="1" applyFont="1" applyFill="1" applyAlignment="1"/>
    <xf numFmtId="164" fontId="3" fillId="2" borderId="2" xfId="0" applyNumberFormat="1" applyFont="1" applyFill="1" applyBorder="1" applyAlignment="1"/>
    <xf numFmtId="164" fontId="3" fillId="2" borderId="2" xfId="0" applyNumberFormat="1" applyFont="1" applyFill="1" applyBorder="1" applyAlignment="1">
      <alignment horizontal="left"/>
    </xf>
    <xf numFmtId="0" fontId="2" fillId="2" borderId="0" xfId="0" applyFont="1" applyFill="1" applyAlignment="1">
      <alignment wrapText="1"/>
    </xf>
    <xf numFmtId="0" fontId="1" fillId="2" borderId="0" xfId="0" applyFont="1" applyFill="1" applyAlignment="1">
      <alignment horizontal="left"/>
    </xf>
    <xf numFmtId="0" fontId="3" fillId="2" borderId="3" xfId="0" applyFont="1" applyFill="1" applyBorder="1" applyAlignment="1">
      <alignment horizontal="center" wrapText="1"/>
    </xf>
    <xf numFmtId="0" fontId="3" fillId="2" borderId="3" xfId="0" applyFont="1" applyFill="1" applyBorder="1" applyAlignment="1">
      <alignment horizontal="center"/>
    </xf>
    <xf numFmtId="167" fontId="2" fillId="2" borderId="0" xfId="0" applyNumberFormat="1" applyFont="1" applyFill="1" applyAlignment="1">
      <alignment horizontal="left"/>
    </xf>
    <xf numFmtId="164" fontId="2" fillId="2" borderId="1" xfId="0" applyNumberFormat="1" applyFont="1" applyFill="1" applyBorder="1" applyAlignment="1"/>
    <xf numFmtId="164" fontId="2" fillId="2" borderId="1" xfId="0" applyNumberFormat="1" applyFont="1" applyFill="1" applyBorder="1" applyAlignment="1">
      <alignment horizontal="left"/>
    </xf>
    <xf numFmtId="0" fontId="3" fillId="2" borderId="0" xfId="0" applyFont="1" applyFill="1" applyAlignment="1">
      <alignment wrapText="1"/>
    </xf>
    <xf numFmtId="0" fontId="3" fillId="2" borderId="0" xfId="0" applyFont="1" applyFill="1" applyAlignment="1">
      <alignment horizontal="left"/>
    </xf>
    <xf numFmtId="0" fontId="3" fillId="2" borderId="1" xfId="0" applyFont="1" applyFill="1" applyBorder="1" applyAlignment="1">
      <alignment wrapText="1"/>
    </xf>
    <xf numFmtId="0" fontId="3" fillId="2" borderId="0" xfId="0" applyFont="1" applyFill="1" applyAlignment="1">
      <alignment horizontal="center" wrapText="1"/>
    </xf>
    <xf numFmtId="164" fontId="2" fillId="2" borderId="4" xfId="0" applyNumberFormat="1" applyFont="1" applyFill="1" applyBorder="1" applyAlignment="1"/>
    <xf numFmtId="164" fontId="2" fillId="2" borderId="4" xfId="0" applyNumberFormat="1" applyFont="1" applyFill="1" applyBorder="1" applyAlignment="1">
      <alignment horizontal="left"/>
    </xf>
    <xf numFmtId="165" fontId="2" fillId="2" borderId="4" xfId="0" applyNumberFormat="1" applyFont="1" applyFill="1" applyBorder="1" applyAlignment="1"/>
    <xf numFmtId="166" fontId="2" fillId="2" borderId="4" xfId="0" applyNumberFormat="1" applyFont="1" applyFill="1" applyBorder="1" applyAlignment="1"/>
    <xf numFmtId="167" fontId="2" fillId="2" borderId="0" xfId="0" applyNumberFormat="1" applyFont="1" applyFill="1" applyAlignment="1"/>
    <xf numFmtId="167" fontId="2" fillId="2" borderId="1" xfId="0" applyNumberFormat="1" applyFont="1" applyFill="1" applyBorder="1" applyAlignment="1"/>
    <xf numFmtId="166" fontId="2" fillId="2" borderId="1" xfId="0" applyNumberFormat="1" applyFont="1" applyFill="1" applyBorder="1" applyAlignment="1"/>
    <xf numFmtId="164" fontId="3" fillId="2" borderId="5" xfId="0" applyNumberFormat="1" applyFont="1" applyFill="1" applyBorder="1" applyAlignment="1"/>
    <xf numFmtId="164" fontId="3" fillId="2" borderId="5" xfId="0" applyNumberFormat="1" applyFont="1" applyFill="1" applyBorder="1" applyAlignment="1">
      <alignment horizontal="left"/>
    </xf>
    <xf numFmtId="0" fontId="3" fillId="2" borderId="1" xfId="0" applyFont="1" applyFill="1" applyBorder="1" applyAlignment="1">
      <alignment horizontal="center"/>
    </xf>
    <xf numFmtId="167" fontId="0" fillId="2" borderId="0" xfId="0" applyNumberFormat="1" applyFill="1" applyAlignment="1">
      <alignment horizontal="left"/>
    </xf>
    <xf numFmtId="164" fontId="3" fillId="2" borderId="4" xfId="0" applyNumberFormat="1" applyFont="1" applyFill="1" applyBorder="1" applyAlignment="1"/>
    <xf numFmtId="164" fontId="3" fillId="2" borderId="4" xfId="0" applyNumberFormat="1" applyFont="1" applyFill="1" applyBorder="1" applyAlignment="1">
      <alignment horizontal="left"/>
    </xf>
    <xf numFmtId="167" fontId="2" fillId="2" borderId="1" xfId="0" applyNumberFormat="1" applyFont="1" applyFill="1" applyBorder="1" applyAlignment="1">
      <alignment horizontal="left"/>
    </xf>
    <xf numFmtId="0" fontId="3" fillId="2" borderId="0" xfId="0" applyFont="1" applyFill="1" applyAlignment="1">
      <alignment wrapText="1" indent="1"/>
    </xf>
    <xf numFmtId="168" fontId="2" fillId="2" borderId="0" xfId="0" applyNumberFormat="1" applyFont="1" applyFill="1" applyAlignment="1">
      <alignment horizontal="left"/>
    </xf>
    <xf numFmtId="168" fontId="2" fillId="2" borderId="0" xfId="0" applyNumberFormat="1" applyFont="1" applyFill="1" applyAlignment="1"/>
    <xf numFmtId="169" fontId="2" fillId="2" borderId="0" xfId="0" applyNumberFormat="1" applyFont="1" applyFill="1" applyAlignment="1"/>
    <xf numFmtId="0" fontId="4" fillId="2" borderId="0" xfId="0" applyFont="1" applyFill="1" applyAlignment="1">
      <alignment horizontal="left"/>
    </xf>
    <xf numFmtId="0" fontId="2" fillId="2" borderId="0" xfId="0" applyFont="1" applyFill="1" applyAlignment="1">
      <alignment horizontal="center"/>
    </xf>
    <xf numFmtId="0" fontId="2" fillId="2" borderId="1" xfId="0" applyFont="1" applyFill="1" applyBorder="1" applyAlignment="1">
      <alignment horizontal="center" wrapText="1"/>
    </xf>
    <xf numFmtId="0" fontId="5" fillId="2" borderId="0" xfId="0" applyFont="1" applyFill="1" applyAlignment="1">
      <alignment wrapText="1"/>
    </xf>
    <xf numFmtId="167" fontId="2" fillId="2" borderId="4" xfId="0" applyNumberFormat="1" applyFont="1" applyFill="1" applyBorder="1" applyAlignment="1">
      <alignment horizontal="left"/>
    </xf>
    <xf numFmtId="167" fontId="2" fillId="2" borderId="4" xfId="0" applyNumberFormat="1" applyFont="1" applyFill="1" applyBorder="1" applyAlignment="1"/>
    <xf numFmtId="0" fontId="6" fillId="2" borderId="0" xfId="0" applyFont="1" applyFill="1" applyAlignment="1">
      <alignment wrapText="1" indent="2"/>
    </xf>
    <xf numFmtId="0" fontId="6" fillId="2" borderId="0" xfId="0" applyFont="1" applyFill="1" applyAlignment="1">
      <alignment horizontal="left" indent="1"/>
    </xf>
    <xf numFmtId="164" fontId="3" fillId="2" borderId="3" xfId="0" applyNumberFormat="1" applyFont="1" applyFill="1" applyBorder="1" applyAlignment="1"/>
    <xf numFmtId="0" fontId="6" fillId="2" borderId="0" xfId="0" applyFont="1" applyFill="1" applyAlignment="1">
      <alignment horizontal="left"/>
    </xf>
    <xf numFmtId="0" fontId="6" fillId="2" borderId="0" xfId="0" applyFont="1" applyFill="1" applyAlignment="1">
      <alignment wrapText="1"/>
    </xf>
    <xf numFmtId="0" fontId="2" fillId="2" borderId="0" xfId="0" applyFont="1" applyFill="1" applyAlignment="1"/>
    <xf numFmtId="0" fontId="5" fillId="2" borderId="0" xfId="0" applyFont="1" applyFill="1" applyAlignment="1">
      <alignment horizontal="left"/>
    </xf>
    <xf numFmtId="0" fontId="2" fillId="2" borderId="1" xfId="0" applyFont="1" applyFill="1" applyBorder="1" applyAlignment="1"/>
    <xf numFmtId="0" fontId="2" fillId="2" borderId="0" xfId="0" applyFont="1" applyFill="1" applyAlignment="1">
      <alignment horizontal="center" wrapText="1"/>
    </xf>
    <xf numFmtId="169" fontId="2" fillId="2" borderId="1" xfId="0" applyNumberFormat="1" applyFont="1" applyFill="1" applyBorder="1" applyAlignment="1"/>
    <xf numFmtId="0" fontId="2" fillId="2" borderId="4" xfId="0" applyFont="1" applyFill="1" applyBorder="1" applyAlignment="1">
      <alignment horizontal="center" wrapText="1"/>
    </xf>
    <xf numFmtId="0" fontId="2" fillId="2" borderId="1" xfId="0" applyFont="1" applyFill="1" applyBorder="1" applyAlignment="1">
      <alignment wrapText="1"/>
    </xf>
    <xf numFmtId="0" fontId="2" fillId="2" borderId="0" xfId="0" applyFont="1" applyFill="1" applyAlignment="1">
      <alignment wrapText="1" indent="1"/>
    </xf>
    <xf numFmtId="0" fontId="7" fillId="2" borderId="0" xfId="0" applyFont="1" applyFill="1" applyAlignment="1">
      <alignment horizontal="left"/>
    </xf>
    <xf numFmtId="0" fontId="2" fillId="2" borderId="0" xfId="0" applyFont="1" applyFill="1" applyAlignment="1">
      <alignment wrapText="1" indent="2"/>
    </xf>
    <xf numFmtId="167" fontId="2" fillId="2" borderId="3" xfId="0" applyNumberFormat="1" applyFont="1" applyFill="1" applyBorder="1" applyAlignment="1"/>
    <xf numFmtId="164" fontId="2" fillId="2" borderId="5" xfId="0" applyNumberFormat="1" applyFont="1" applyFill="1" applyBorder="1" applyAlignment="1"/>
    <xf numFmtId="0" fontId="2" fillId="2" borderId="1" xfId="0" applyFont="1" applyFill="1" applyBorder="1" applyAlignment="1">
      <alignment horizontal="center"/>
    </xf>
    <xf numFmtId="0" fontId="8" fillId="2" borderId="0" xfId="0" applyFont="1" applyFill="1" applyAlignment="1">
      <alignment wrapText="1"/>
    </xf>
    <xf numFmtId="164" fontId="2" fillId="2" borderId="2" xfId="0" applyNumberFormat="1" applyFont="1" applyFill="1" applyBorder="1" applyAlignment="1"/>
    <xf numFmtId="0" fontId="2" fillId="2" borderId="0" xfId="0" applyFont="1" applyFill="1" applyAlignment="1">
      <alignment wrapText="1" indent="3"/>
    </xf>
    <xf numFmtId="165" fontId="3" fillId="2" borderId="5" xfId="0" applyNumberFormat="1" applyFont="1" applyFill="1" applyBorder="1" applyAlignment="1"/>
    <xf numFmtId="170" fontId="2" fillId="2" borderId="5" xfId="0" applyNumberFormat="1" applyFont="1" applyFill="1" applyBorder="1" applyAlignment="1"/>
    <xf numFmtId="0" fontId="9" fillId="2" borderId="0" xfId="3" applyFill="1" applyAlignment="1">
      <alignment wrapText="1"/>
    </xf>
    <xf numFmtId="44" fontId="2" fillId="2" borderId="0" xfId="2" applyFont="1" applyFill="1" applyAlignment="1"/>
    <xf numFmtId="171" fontId="2" fillId="2" borderId="0" xfId="1" applyNumberFormat="1" applyFont="1" applyFill="1" applyAlignment="1"/>
    <xf numFmtId="0" fontId="2" fillId="2" borderId="0" xfId="0" applyFont="1" applyFill="1" applyAlignment="1">
      <alignment horizontal="left" vertical="top"/>
    </xf>
    <xf numFmtId="0" fontId="0" fillId="2" borderId="0" xfId="0" applyFill="1" applyAlignment="1">
      <alignment vertical="top" wrapText="1"/>
    </xf>
    <xf numFmtId="0" fontId="2" fillId="2" borderId="0" xfId="0" applyFont="1" applyFill="1" applyAlignment="1">
      <alignment vertical="top" wrapText="1"/>
    </xf>
    <xf numFmtId="172" fontId="2" fillId="2" borderId="0" xfId="2" applyNumberFormat="1" applyFont="1" applyFill="1" applyAlignment="1"/>
    <xf numFmtId="171" fontId="2" fillId="2" borderId="0" xfId="1" applyNumberFormat="1" applyFont="1" applyFill="1" applyAlignment="1">
      <alignment horizontal="left"/>
    </xf>
    <xf numFmtId="171" fontId="2" fillId="2" borderId="1" xfId="1" applyNumberFormat="1" applyFont="1" applyFill="1" applyBorder="1" applyAlignment="1"/>
    <xf numFmtId="171" fontId="2" fillId="2" borderId="1" xfId="1" applyNumberFormat="1" applyFont="1" applyFill="1" applyBorder="1" applyAlignment="1">
      <alignment horizontal="left"/>
    </xf>
    <xf numFmtId="0" fontId="3" fillId="2" borderId="0" xfId="0" applyFont="1" applyFill="1" applyAlignment="1">
      <alignment horizontal="center"/>
    </xf>
    <xf numFmtId="0" fontId="2" fillId="2" borderId="0" xfId="0" applyFont="1" applyFill="1" applyAlignment="1">
      <alignment wrapText="1"/>
    </xf>
    <xf numFmtId="0" fontId="1" fillId="2" borderId="0" xfId="0" applyFont="1" applyFill="1" applyAlignment="1">
      <alignment wrapText="1"/>
    </xf>
    <xf numFmtId="0" fontId="1" fillId="2" borderId="0" xfId="0" applyFont="1" applyFill="1" applyAlignment="1">
      <alignment horizontal="left"/>
    </xf>
    <xf numFmtId="0" fontId="2" fillId="2" borderId="1" xfId="0" applyFont="1" applyFill="1" applyBorder="1" applyAlignment="1">
      <alignment horizontal="left"/>
    </xf>
    <xf numFmtId="0" fontId="3" fillId="2" borderId="0" xfId="0" applyFont="1" applyFill="1" applyAlignment="1">
      <alignment horizontal="center" wrapText="1"/>
    </xf>
    <xf numFmtId="0" fontId="2" fillId="2" borderId="0" xfId="0" applyFont="1" applyFill="1" applyAlignment="1">
      <alignment horizontal="left"/>
    </xf>
    <xf numFmtId="0" fontId="0" fillId="2" borderId="0" xfId="0" applyFill="1" applyAlignment="1">
      <alignment wrapText="1"/>
    </xf>
    <xf numFmtId="0" fontId="0" fillId="2" borderId="1" xfId="0" applyFill="1" applyBorder="1" applyAlignment="1">
      <alignment horizontal="left"/>
    </xf>
    <xf numFmtId="0" fontId="2" fillId="2" borderId="0" xfId="0" applyFont="1" applyFill="1" applyAlignment="1">
      <alignment horizontal="left" vertical="top" wrapText="1"/>
    </xf>
    <xf numFmtId="0" fontId="0" fillId="2" borderId="0" xfId="0" applyFill="1" applyAlignment="1">
      <alignment horizontal="left" vertical="top" wrapText="1"/>
    </xf>
    <xf numFmtId="0" fontId="3" fillId="2" borderId="0" xfId="0" applyFont="1" applyFill="1" applyAlignment="1">
      <alignment wrapText="1"/>
    </xf>
    <xf numFmtId="0" fontId="3" fillId="2" borderId="0" xfId="0" applyFont="1" applyFill="1" applyAlignment="1">
      <alignment horizontal="left"/>
    </xf>
    <xf numFmtId="167" fontId="2" fillId="2" borderId="0" xfId="0" applyNumberFormat="1" applyFont="1" applyFill="1" applyAlignment="1">
      <alignment horizontal="left"/>
    </xf>
    <xf numFmtId="0" fontId="2" fillId="2" borderId="0" xfId="0" applyFont="1" applyFill="1" applyAlignment="1">
      <alignment horizontal="left" wrapText="1"/>
    </xf>
    <xf numFmtId="0" fontId="14" fillId="2" borderId="0" xfId="0" applyFont="1" applyFill="1" applyAlignment="1">
      <alignment wrapText="1"/>
    </xf>
    <xf numFmtId="0" fontId="2" fillId="2" borderId="0" xfId="0" applyFont="1" applyFill="1" applyAlignment="1">
      <alignment vertical="top" wrapText="1"/>
    </xf>
    <xf numFmtId="0" fontId="0" fillId="2" borderId="0" xfId="0" applyFill="1" applyAlignment="1">
      <alignment vertical="top" wrapText="1"/>
    </xf>
    <xf numFmtId="0" fontId="2" fillId="2" borderId="0" xfId="0" applyFont="1" applyFill="1" applyAlignment="1">
      <alignment horizontal="center" vertical="top" wrapText="1"/>
    </xf>
    <xf numFmtId="0" fontId="1" fillId="2" borderId="0" xfId="0" applyFont="1" applyFill="1" applyAlignment="1">
      <alignment horizontal="center" wrapText="1"/>
    </xf>
    <xf numFmtId="0" fontId="2" fillId="2" borderId="0" xfId="0" applyFont="1" applyFill="1" applyAlignment="1">
      <alignment horizontal="center" wrapText="1"/>
    </xf>
    <xf numFmtId="0" fontId="2" fillId="2" borderId="1" xfId="0" applyFont="1" applyFill="1" applyBorder="1" applyAlignment="1">
      <alignment horizontal="center" wrapText="1"/>
    </xf>
    <xf numFmtId="0" fontId="0" fillId="2" borderId="1" xfId="0" applyFill="1" applyBorder="1" applyAlignment="1">
      <alignment horizontal="left" wrapText="1"/>
    </xf>
    <xf numFmtId="0" fontId="1" fillId="2" borderId="0" xfId="0" applyFont="1" applyFill="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vertical="center" wrapText="1"/>
    </xf>
    <xf numFmtId="0" fontId="2" fillId="2" borderId="0" xfId="0" applyFont="1" applyFill="1" applyAlignment="1">
      <alignment horizontal="left" vertical="top"/>
    </xf>
    <xf numFmtId="0" fontId="3" fillId="2" borderId="0" xfId="0" applyFont="1" applyFill="1" applyAlignment="1"/>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1181100</xdr:colOff>
      <xdr:row>51</xdr:row>
      <xdr:rowOff>209550</xdr:rowOff>
    </xdr:to>
    <xdr:sp macro="" textlink="">
      <xdr:nvSpPr>
        <xdr:cNvPr id="2" name="TextBox 1"/>
        <xdr:cNvSpPr txBox="1"/>
      </xdr:nvSpPr>
      <xdr:spPr>
        <a:xfrm>
          <a:off x="0" y="0"/>
          <a:ext cx="13468350" cy="12353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Non-GAAP Metrics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Pursuant to Regulation G, the company is hereby providing definitions of non-GAAP financial metrics and reconciliations to the most directly comparable GAAP measures.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addition, measures referred to in the accompanying news release as being calculated “on a constant currency basis” or "in constant currency terms" are non-GAAP metrics intended to present the relevant information assuming a constant exchange rate between the two periods being compared. Such metrics are calculated by applying the currency exchange rates used in the preparation of the prior period financial results to the subsequent period results.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Consolidated Revenue </a:t>
          </a:r>
          <a:r>
            <a:rPr lang="en-US" sz="1100">
              <a:solidFill>
                <a:schemeClr val="dk1"/>
              </a:solidFill>
              <a:effectLst/>
              <a:latin typeface="+mn-lt"/>
              <a:ea typeface="+mn-ea"/>
              <a:cs typeface="+mn-cs"/>
            </a:rPr>
            <a:t>is defined as total revenue from the Consolidated Statements of Operations.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Core Network Services Revenue </a:t>
          </a:r>
          <a:r>
            <a:rPr lang="en-US" sz="1100">
              <a:solidFill>
                <a:schemeClr val="dk1"/>
              </a:solidFill>
              <a:effectLst/>
              <a:latin typeface="+mn-lt"/>
              <a:ea typeface="+mn-ea"/>
              <a:cs typeface="+mn-cs"/>
            </a:rPr>
            <a:t>includes revenue from colocation and datacenter services, transport and fiber, IP and data services, and voice services (local and enterprise).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Costs </a:t>
          </a:r>
          <a:r>
            <a:rPr lang="en-US" sz="1100">
              <a:solidFill>
                <a:schemeClr val="dk1"/>
              </a:solidFill>
              <a:effectLst/>
              <a:latin typeface="+mn-lt"/>
              <a:ea typeface="+mn-ea"/>
              <a:cs typeface="+mn-cs"/>
            </a:rPr>
            <a:t>includes leased capacity, right-of-way costs, access charges, satellite transponder lease costs and other third party costs directly attributable to providing access to customer locations from the Level 3 network, but excludes Network Related Expenses, and depreciation and amortization. Network Access Costs do not include any employee expenses or impairment expenses; these expenses are allocated to Network Related Expenses or Selling, General and Administrative Expenses.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Network Related Expenses </a:t>
          </a:r>
          <a:r>
            <a:rPr lang="en-US" sz="1100">
              <a:solidFill>
                <a:schemeClr val="dk1"/>
              </a:solidFill>
              <a:effectLst/>
              <a:latin typeface="+mn-lt"/>
              <a:ea typeface="+mn-ea"/>
              <a:cs typeface="+mn-cs"/>
            </a:rPr>
            <a:t>includes certain expenses associated with the delivery of services to customers and the operation and maintenance of the Level 3 network, such as facility rent, utilities, maintenance and other costs, each related to the operation of its communications network, as well as salaries, wages and related benefits (including non-cash stock-based compensation expenses) associated with personnel who are responsible for the delivery of services, operation and maintenance of its communications network, and accretion expense on asset retirement obligations, but excludes depreciation and amortization.</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Margin ($) </a:t>
          </a:r>
          <a:r>
            <a:rPr lang="en-US" sz="1100">
              <a:solidFill>
                <a:schemeClr val="dk1"/>
              </a:solidFill>
              <a:effectLst/>
              <a:latin typeface="+mn-lt"/>
              <a:ea typeface="+mn-ea"/>
              <a:cs typeface="+mn-cs"/>
            </a:rPr>
            <a:t>is defined as total Revenue less Network Access Costs from the Consolidated Statements of Operations, and excludes Network Related Expenses.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Margin (%) </a:t>
          </a:r>
          <a:r>
            <a:rPr lang="en-US" sz="1100">
              <a:solidFill>
                <a:schemeClr val="dk1"/>
              </a:solidFill>
              <a:effectLst/>
              <a:latin typeface="+mn-lt"/>
              <a:ea typeface="+mn-ea"/>
              <a:cs typeface="+mn-cs"/>
            </a:rPr>
            <a:t>is defined as Network Access Margin ($) divided by total Revenue. Management believes that network access margin is a relevant metric to provide to investors, as it is a metric that management uses to measure the margin available to the company after it pays third party network services costs; in essence, a measure of the efficiency of the company’s network.</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Adjusted EBITDA</a:t>
          </a:r>
          <a:r>
            <a:rPr lang="en-US" sz="1100">
              <a:solidFill>
                <a:schemeClr val="dk1"/>
              </a:solidFill>
              <a:effectLst/>
              <a:latin typeface="+mn-lt"/>
              <a:ea typeface="+mn-ea"/>
              <a:cs typeface="+mn-cs"/>
            </a:rPr>
            <a:t> is defined as net income (loss) from the Consolidated Statements of Operations before income taxes, total other income (expense), non-cash impairment charges, depreciation and amortization and non-cash stock compensation expense.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Adjusted EBITDA Margin </a:t>
          </a:r>
          <a:r>
            <a:rPr lang="en-US" sz="1100">
              <a:solidFill>
                <a:schemeClr val="dk1"/>
              </a:solidFill>
              <a:effectLst/>
              <a:latin typeface="+mn-lt"/>
              <a:ea typeface="+mn-ea"/>
              <a:cs typeface="+mn-cs"/>
            </a:rPr>
            <a:t>is defined as Adjusted EBITDA divided by total revenue.</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Management believes that Adjusted EBITDA and Adjusted EBITDA Margin are relevant and useful metrics to provide to investors, as they are an important part of the company’s internal reporting and are key measures used by Management to evaluate profitability and operating performance of the company and to make resource allocation decisions.  Management believes such measures are especially important in a capital-intensive industry such as telecommunications.  Management also uses Adjusted EBITDA and Adjusted EBITDA Margin to compare the company’s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because these items are associated with the company’s capitalization and tax structures.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the company.</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limitations to using Adjusted EBITDA as a financial measure, including the difficulty associated with comparing companies that use similar performance measures whose calculations may differ from the company’s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should not be considered a substitute for other measures of financial performance reported in accordance with GAAP.</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Debt</a:t>
          </a:r>
          <a:r>
            <a:rPr lang="en-US" sz="1100">
              <a:solidFill>
                <a:schemeClr val="dk1"/>
              </a:solidFill>
              <a:effectLst/>
              <a:latin typeface="+mn-lt"/>
              <a:ea typeface="+mn-ea"/>
              <a:cs typeface="+mn-cs"/>
            </a:rPr>
            <a:t> is defined as total gross debt including capital leases from the Consolidated Balance Sheet.</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 Debt to Last Twelve Months (LTM) Adjusted EBITDA Ratio</a:t>
          </a:r>
          <a:r>
            <a:rPr lang="en-US" sz="1100">
              <a:solidFill>
                <a:schemeClr val="dk1"/>
              </a:solidFill>
              <a:effectLst/>
              <a:latin typeface="+mn-lt"/>
              <a:ea typeface="+mn-ea"/>
              <a:cs typeface="+mn-cs"/>
            </a:rPr>
            <a:t> is defined as debt, reduced by cash and cash equivalents and divided by LTM Adjusted EBITDA Pro Forma to include tw telecom results excluding acquisition-related expenses.</a:t>
          </a:r>
          <a:endParaRPr lang="en-US">
            <a:effectLst/>
          </a:endParaRP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Unlevered Cash Flow</a:t>
          </a:r>
          <a:r>
            <a:rPr lang="en-US" sz="1100">
              <a:solidFill>
                <a:schemeClr val="dk1"/>
              </a:solidFill>
              <a:effectLst/>
              <a:latin typeface="+mn-lt"/>
              <a:ea typeface="+mn-ea"/>
              <a:cs typeface="+mn-cs"/>
            </a:rPr>
            <a:t> is defined as net cash provided by (used in) operating activities less capital expenditures, plus cash interest paid and less interest income all as disclosed in the Consolidated Statements of Cash Flows or the Consolidated Statements of Operations. Management believes that Unlevered Cash Flow is a relevant metric to provide to investors, as it is an indicator of the operational strength and performance of the company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Unlevered Cash Flow to measure the company’s cash performance as it excludes certain material items such as payments on and repurchases of long-term debt, interest income, cash interest expense and cash used to fund acquisitions. Comparisons of Level 3’s Unlevered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Free Cash Flow </a:t>
          </a:r>
          <a:r>
            <a:rPr lang="en-US" sz="1100">
              <a:solidFill>
                <a:schemeClr val="dk1"/>
              </a:solidFill>
              <a:effectLst/>
              <a:latin typeface="+mn-lt"/>
              <a:ea typeface="+mn-ea"/>
              <a:cs typeface="+mn-cs"/>
            </a:rPr>
            <a:t>is defined as net cash provided by (used in) operating activities less capital expenditures as disclosed in the Consolidated Statements of Cash Flows. Management believes that Free Cash Flow is a relevant metric to provide to investors, as it is an indicator of the company’s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Free Cash Flow to measure the company’s performance as it excludes certain material items such as principal payments on and repurchases of long-term debt and cash used to fund acquisitions. Comparisons of Level 3’s Free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a:t>
          </a:r>
        </a:p>
        <a:p>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0"/>
  <sheetViews>
    <sheetView tabSelected="1" zoomScaleNormal="100" workbookViewId="0">
      <selection activeCell="A31" sqref="A31"/>
    </sheetView>
  </sheetViews>
  <sheetFormatPr defaultColWidth="21.5" defaultRowHeight="12.75" x14ac:dyDescent="0.2"/>
  <cols>
    <col min="1" max="1" width="42.6640625" style="24" customWidth="1"/>
    <col min="2" max="2" width="1" style="24" customWidth="1"/>
    <col min="3" max="3" width="12.83203125" style="24" customWidth="1"/>
    <col min="4" max="4" width="1" style="24" customWidth="1"/>
    <col min="5" max="5" width="12.83203125" style="24" customWidth="1"/>
    <col min="6" max="6" width="1" style="24" customWidth="1"/>
    <col min="7" max="7" width="12.83203125" style="24" customWidth="1"/>
    <col min="8" max="8" width="1" style="24" customWidth="1"/>
    <col min="9" max="9" width="12.83203125" style="24" customWidth="1"/>
    <col min="10" max="10" width="1" style="24" customWidth="1"/>
    <col min="11" max="11" width="12.83203125" style="24" customWidth="1"/>
    <col min="12" max="12" width="1" style="24" customWidth="1"/>
    <col min="13" max="13" width="12.83203125" style="24" customWidth="1"/>
    <col min="14" max="14" width="1" style="24" customWidth="1"/>
    <col min="15" max="15" width="12.83203125" style="24" customWidth="1"/>
    <col min="16" max="16" width="1" style="24" customWidth="1"/>
    <col min="17" max="17" width="12.83203125" style="24" customWidth="1"/>
    <col min="18" max="18" width="1" style="24" customWidth="1"/>
    <col min="19" max="19" width="10.6640625" style="24" customWidth="1"/>
    <col min="20" max="16384" width="21.5" style="24"/>
  </cols>
  <sheetData>
    <row r="1" spans="1:19" ht="15.75" x14ac:dyDescent="0.25">
      <c r="A1" s="94" t="s">
        <v>0</v>
      </c>
      <c r="B1" s="93"/>
      <c r="C1" s="93"/>
      <c r="D1" s="93"/>
      <c r="E1" s="93"/>
      <c r="F1" s="93"/>
      <c r="G1" s="93"/>
      <c r="H1" s="93"/>
      <c r="I1" s="93"/>
      <c r="J1" s="93"/>
      <c r="K1" s="95"/>
      <c r="L1" s="95"/>
      <c r="M1" s="93"/>
      <c r="N1" s="93"/>
      <c r="O1" s="93"/>
      <c r="P1" s="93"/>
      <c r="Q1" s="93"/>
    </row>
    <row r="2" spans="1:19" x14ac:dyDescent="0.2">
      <c r="A2" s="3"/>
      <c r="C2" s="96"/>
      <c r="D2" s="96"/>
      <c r="E2" s="96"/>
      <c r="F2" s="96"/>
      <c r="G2" s="96"/>
      <c r="H2" s="96"/>
      <c r="I2" s="96"/>
      <c r="J2" s="96"/>
      <c r="K2" s="96"/>
      <c r="L2" s="96"/>
      <c r="M2" s="97" t="s">
        <v>1</v>
      </c>
      <c r="N2" s="98"/>
      <c r="O2" s="97" t="s">
        <v>2</v>
      </c>
      <c r="Q2" s="97" t="s">
        <v>3</v>
      </c>
      <c r="R2" s="92"/>
      <c r="S2" s="4"/>
    </row>
    <row r="3" spans="1:19" ht="14.25" x14ac:dyDescent="0.2">
      <c r="A3" s="3"/>
      <c r="B3" s="4"/>
      <c r="C3" s="5" t="s">
        <v>189</v>
      </c>
      <c r="D3" s="4"/>
      <c r="E3" s="5" t="s">
        <v>190</v>
      </c>
      <c r="F3" s="4"/>
      <c r="G3" s="5" t="s">
        <v>191</v>
      </c>
      <c r="I3" s="5" t="s">
        <v>192</v>
      </c>
      <c r="J3" s="6"/>
      <c r="K3" s="5" t="s">
        <v>193</v>
      </c>
      <c r="L3" s="92"/>
      <c r="M3" s="96"/>
      <c r="N3" s="93"/>
      <c r="O3" s="96"/>
      <c r="Q3" s="96"/>
      <c r="R3" s="93"/>
      <c r="S3" s="4"/>
    </row>
    <row r="4" spans="1:19" x14ac:dyDescent="0.2">
      <c r="A4" s="3"/>
      <c r="B4" s="3"/>
      <c r="C4" s="3"/>
      <c r="D4" s="3"/>
      <c r="E4" s="3"/>
      <c r="F4" s="3"/>
      <c r="G4" s="3"/>
      <c r="H4" s="3"/>
      <c r="I4" s="3"/>
      <c r="J4" s="3"/>
      <c r="K4" s="3"/>
      <c r="L4" s="3"/>
      <c r="M4" s="3"/>
      <c r="N4" s="3"/>
    </row>
    <row r="5" spans="1:19" x14ac:dyDescent="0.2">
      <c r="A5" s="31" t="s">
        <v>4</v>
      </c>
    </row>
    <row r="6" spans="1:19" x14ac:dyDescent="0.2">
      <c r="A6" s="31" t="s">
        <v>5</v>
      </c>
      <c r="B6" s="3"/>
      <c r="C6" s="8">
        <v>1051</v>
      </c>
      <c r="D6" s="3"/>
      <c r="E6" s="8">
        <v>1063</v>
      </c>
      <c r="F6" s="3"/>
      <c r="G6" s="8">
        <v>1368</v>
      </c>
      <c r="H6" s="9"/>
      <c r="I6" s="8">
        <v>1535</v>
      </c>
      <c r="J6" s="9"/>
      <c r="K6" s="8">
        <v>1551</v>
      </c>
      <c r="L6" s="9"/>
      <c r="M6" s="10">
        <v>0.47599999999999998</v>
      </c>
      <c r="N6" s="32"/>
      <c r="O6" s="10">
        <v>0.01</v>
      </c>
      <c r="P6" s="32"/>
      <c r="Q6" s="12">
        <v>0.8</v>
      </c>
      <c r="R6" s="13"/>
      <c r="S6" s="14"/>
    </row>
    <row r="7" spans="1:19" x14ac:dyDescent="0.2">
      <c r="A7" s="24" t="s">
        <v>6</v>
      </c>
      <c r="B7" s="3"/>
      <c r="C7" s="16">
        <v>367</v>
      </c>
      <c r="D7" s="3"/>
      <c r="E7" s="16">
        <v>368</v>
      </c>
      <c r="F7" s="3"/>
      <c r="G7" s="16">
        <v>419</v>
      </c>
      <c r="H7" s="17"/>
      <c r="I7" s="16">
        <v>438</v>
      </c>
      <c r="J7" s="17"/>
      <c r="K7" s="16">
        <v>450</v>
      </c>
      <c r="L7" s="17"/>
      <c r="M7" s="18">
        <v>0.22600000000000001</v>
      </c>
      <c r="N7" s="3"/>
      <c r="O7" s="18">
        <v>2.7E-2</v>
      </c>
      <c r="Q7" s="19">
        <v>0.23</v>
      </c>
      <c r="R7" s="3"/>
      <c r="S7" s="14"/>
    </row>
    <row r="8" spans="1:19" x14ac:dyDescent="0.2">
      <c r="A8" s="24" t="s">
        <v>7</v>
      </c>
      <c r="B8" s="3"/>
      <c r="C8" s="16">
        <v>684</v>
      </c>
      <c r="D8" s="3"/>
      <c r="E8" s="16">
        <v>695</v>
      </c>
      <c r="F8" s="3"/>
      <c r="G8" s="16">
        <v>949</v>
      </c>
      <c r="H8" s="17"/>
      <c r="I8" s="16">
        <v>1097</v>
      </c>
      <c r="J8" s="17"/>
      <c r="K8" s="16">
        <v>1101</v>
      </c>
      <c r="L8" s="17"/>
      <c r="M8" s="18">
        <v>0.61</v>
      </c>
      <c r="N8" s="3"/>
      <c r="O8" s="18">
        <v>4.0000000000000001E-3</v>
      </c>
      <c r="Q8" s="19">
        <v>0.56999999999999995</v>
      </c>
      <c r="R8" s="3"/>
      <c r="S8" s="14"/>
    </row>
    <row r="9" spans="1:19" x14ac:dyDescent="0.2">
      <c r="A9" s="3"/>
      <c r="B9" s="3"/>
      <c r="C9" s="3"/>
      <c r="D9" s="3"/>
      <c r="E9" s="3"/>
      <c r="F9" s="3"/>
      <c r="G9" s="3"/>
      <c r="H9" s="3"/>
      <c r="I9" s="3"/>
      <c r="J9" s="3"/>
      <c r="K9" s="3"/>
      <c r="L9" s="3"/>
      <c r="M9" s="14"/>
      <c r="N9" s="3"/>
      <c r="O9" s="14"/>
      <c r="Q9" s="20"/>
      <c r="R9" s="3"/>
      <c r="S9" s="14"/>
    </row>
    <row r="10" spans="1:19" x14ac:dyDescent="0.2">
      <c r="A10" s="31" t="s">
        <v>8</v>
      </c>
      <c r="B10" s="3"/>
      <c r="C10" s="8">
        <v>229</v>
      </c>
      <c r="D10" s="3"/>
      <c r="E10" s="8">
        <v>219</v>
      </c>
      <c r="F10" s="3"/>
      <c r="G10" s="8">
        <v>218</v>
      </c>
      <c r="H10" s="9"/>
      <c r="I10" s="8">
        <v>207</v>
      </c>
      <c r="J10" s="9"/>
      <c r="K10" s="8">
        <v>204</v>
      </c>
      <c r="L10" s="9"/>
      <c r="M10" s="10">
        <v>-0.109</v>
      </c>
      <c r="N10" s="32"/>
      <c r="O10" s="10">
        <v>-1.4E-2</v>
      </c>
      <c r="P10" s="32"/>
      <c r="Q10" s="12">
        <v>0.11</v>
      </c>
      <c r="R10" s="13"/>
      <c r="S10" s="14"/>
    </row>
    <row r="11" spans="1:19" x14ac:dyDescent="0.2">
      <c r="A11" s="24" t="s">
        <v>6</v>
      </c>
      <c r="B11" s="3"/>
      <c r="C11" s="16">
        <v>86</v>
      </c>
      <c r="D11" s="3"/>
      <c r="E11" s="16">
        <v>80</v>
      </c>
      <c r="F11" s="3"/>
      <c r="G11" s="16">
        <v>75</v>
      </c>
      <c r="H11" s="17"/>
      <c r="I11" s="16">
        <v>69</v>
      </c>
      <c r="J11" s="17"/>
      <c r="K11" s="16">
        <v>68</v>
      </c>
      <c r="L11" s="17"/>
      <c r="M11" s="18">
        <v>-0.20899999999999999</v>
      </c>
      <c r="N11" s="3"/>
      <c r="O11" s="18">
        <v>-1.4E-2</v>
      </c>
      <c r="Q11" s="19">
        <v>0.04</v>
      </c>
      <c r="R11" s="3"/>
      <c r="S11" s="14"/>
    </row>
    <row r="12" spans="1:19" x14ac:dyDescent="0.2">
      <c r="A12" s="24" t="s">
        <v>7</v>
      </c>
      <c r="B12" s="3"/>
      <c r="C12" s="16">
        <v>112</v>
      </c>
      <c r="D12" s="3"/>
      <c r="E12" s="16">
        <v>111</v>
      </c>
      <c r="F12" s="3"/>
      <c r="G12" s="16">
        <v>115</v>
      </c>
      <c r="H12" s="17"/>
      <c r="I12" s="16">
        <v>111</v>
      </c>
      <c r="J12" s="17"/>
      <c r="K12" s="16">
        <v>111</v>
      </c>
      <c r="L12" s="17"/>
      <c r="M12" s="18">
        <v>-8.9999999999999993E-3</v>
      </c>
      <c r="N12" s="3"/>
      <c r="O12" s="18">
        <v>0</v>
      </c>
      <c r="Q12" s="19">
        <v>0.06</v>
      </c>
      <c r="R12" s="3"/>
      <c r="S12" s="14"/>
    </row>
    <row r="13" spans="1:19" x14ac:dyDescent="0.2">
      <c r="A13" s="24" t="s">
        <v>9</v>
      </c>
      <c r="B13" s="3"/>
      <c r="C13" s="16">
        <v>31</v>
      </c>
      <c r="D13" s="3"/>
      <c r="E13" s="16">
        <v>28</v>
      </c>
      <c r="F13" s="3"/>
      <c r="G13" s="16">
        <v>28</v>
      </c>
      <c r="H13" s="3"/>
      <c r="I13" s="16">
        <v>27</v>
      </c>
      <c r="J13" s="17"/>
      <c r="K13" s="16">
        <v>25</v>
      </c>
      <c r="L13" s="17"/>
      <c r="M13" s="18">
        <v>-0.19400000000000001</v>
      </c>
      <c r="N13" s="3"/>
      <c r="O13" s="18">
        <v>-7.3999999999999996E-2</v>
      </c>
      <c r="Q13" s="19">
        <v>0.01</v>
      </c>
      <c r="R13" s="3"/>
      <c r="S13" s="14"/>
    </row>
    <row r="14" spans="1:19" x14ac:dyDescent="0.2">
      <c r="A14" s="3"/>
      <c r="B14" s="3"/>
      <c r="C14" s="3"/>
      <c r="D14" s="3"/>
      <c r="E14" s="3"/>
      <c r="F14" s="3"/>
      <c r="G14" s="3"/>
      <c r="H14" s="3"/>
      <c r="I14" s="3"/>
      <c r="J14" s="3"/>
      <c r="K14" s="3"/>
      <c r="L14" s="3"/>
      <c r="M14" s="14"/>
      <c r="N14" s="3"/>
      <c r="O14" s="14"/>
      <c r="Q14" s="20"/>
      <c r="R14" s="3"/>
      <c r="S14" s="14"/>
    </row>
    <row r="15" spans="1:19" x14ac:dyDescent="0.2">
      <c r="A15" s="31" t="s">
        <v>10</v>
      </c>
      <c r="B15" s="3"/>
      <c r="C15" s="8">
        <v>199</v>
      </c>
      <c r="D15" s="3"/>
      <c r="E15" s="8">
        <v>200</v>
      </c>
      <c r="F15" s="3"/>
      <c r="G15" s="8">
        <v>191</v>
      </c>
      <c r="H15" s="9"/>
      <c r="I15" s="8">
        <v>185</v>
      </c>
      <c r="J15" s="9"/>
      <c r="K15" s="8">
        <v>186</v>
      </c>
      <c r="L15" s="9"/>
      <c r="M15" s="10">
        <v>-6.5000000000000002E-2</v>
      </c>
      <c r="N15" s="32"/>
      <c r="O15" s="10">
        <v>5.0000000000000001E-3</v>
      </c>
      <c r="P15" s="32"/>
      <c r="Q15" s="12">
        <v>0.09</v>
      </c>
      <c r="R15" s="9"/>
      <c r="S15" s="14"/>
    </row>
    <row r="16" spans="1:19" x14ac:dyDescent="0.2">
      <c r="A16" s="24" t="s">
        <v>6</v>
      </c>
      <c r="B16" s="3"/>
      <c r="C16" s="16">
        <v>42</v>
      </c>
      <c r="D16" s="3"/>
      <c r="E16" s="16">
        <v>42</v>
      </c>
      <c r="F16" s="3"/>
      <c r="G16" s="16">
        <v>41</v>
      </c>
      <c r="H16" s="17"/>
      <c r="I16" s="16">
        <v>40</v>
      </c>
      <c r="J16" s="17"/>
      <c r="K16" s="16">
        <v>40</v>
      </c>
      <c r="L16" s="17"/>
      <c r="M16" s="18">
        <v>-4.8000000000000001E-2</v>
      </c>
      <c r="N16" s="3"/>
      <c r="O16" s="18">
        <v>0</v>
      </c>
      <c r="Q16" s="19">
        <v>0.02</v>
      </c>
      <c r="R16" s="3"/>
      <c r="S16" s="14"/>
    </row>
    <row r="17" spans="1:19" x14ac:dyDescent="0.2">
      <c r="A17" s="24" t="s">
        <v>7</v>
      </c>
      <c r="B17" s="3"/>
      <c r="C17" s="16">
        <v>157</v>
      </c>
      <c r="D17" s="3"/>
      <c r="E17" s="16">
        <v>158</v>
      </c>
      <c r="F17" s="3"/>
      <c r="G17" s="16">
        <v>150</v>
      </c>
      <c r="H17" s="17"/>
      <c r="I17" s="16">
        <v>145</v>
      </c>
      <c r="J17" s="17"/>
      <c r="K17" s="16">
        <v>146</v>
      </c>
      <c r="L17" s="17"/>
      <c r="M17" s="18">
        <v>-7.0000000000000007E-2</v>
      </c>
      <c r="N17" s="3"/>
      <c r="O17" s="18">
        <v>7.0000000000000001E-3</v>
      </c>
      <c r="Q17" s="19">
        <v>7.0000000000000007E-2</v>
      </c>
      <c r="R17" s="3"/>
      <c r="S17" s="14"/>
    </row>
    <row r="18" spans="1:19" x14ac:dyDescent="0.2">
      <c r="A18" s="3"/>
      <c r="B18" s="3"/>
      <c r="C18" s="3"/>
      <c r="D18" s="3"/>
      <c r="E18" s="3"/>
      <c r="F18" s="3"/>
      <c r="G18" s="3"/>
      <c r="H18" s="3"/>
      <c r="I18" s="3"/>
      <c r="J18" s="3"/>
      <c r="K18" s="3"/>
      <c r="L18" s="3"/>
      <c r="M18" s="14"/>
      <c r="N18" s="3"/>
      <c r="O18" s="14"/>
      <c r="Q18" s="20"/>
      <c r="R18" s="3"/>
      <c r="S18" s="14"/>
    </row>
    <row r="19" spans="1:19" x14ac:dyDescent="0.2">
      <c r="A19" s="31" t="s">
        <v>11</v>
      </c>
      <c r="B19" s="3"/>
      <c r="C19" s="8">
        <v>1479</v>
      </c>
      <c r="D19" s="3"/>
      <c r="E19" s="8">
        <v>1482</v>
      </c>
      <c r="F19" s="3"/>
      <c r="G19" s="8">
        <v>1777</v>
      </c>
      <c r="H19" s="9"/>
      <c r="I19" s="8">
        <v>1927</v>
      </c>
      <c r="J19" s="9"/>
      <c r="K19" s="8">
        <v>1941</v>
      </c>
      <c r="L19" s="9"/>
      <c r="M19" s="10">
        <v>0.312</v>
      </c>
      <c r="N19" s="32"/>
      <c r="O19" s="10">
        <v>7.0000000000000001E-3</v>
      </c>
      <c r="P19" s="32"/>
      <c r="Q19" s="12">
        <v>1</v>
      </c>
      <c r="R19" s="9"/>
      <c r="S19" s="14"/>
    </row>
    <row r="20" spans="1:19" x14ac:dyDescent="0.2">
      <c r="A20" s="24" t="s">
        <v>6</v>
      </c>
      <c r="B20" s="3"/>
      <c r="C20" s="16">
        <v>495</v>
      </c>
      <c r="D20" s="3"/>
      <c r="E20" s="16">
        <v>490</v>
      </c>
      <c r="F20" s="3"/>
      <c r="G20" s="16">
        <v>535</v>
      </c>
      <c r="H20" s="17"/>
      <c r="I20" s="16">
        <v>547</v>
      </c>
      <c r="J20" s="17"/>
      <c r="K20" s="16">
        <v>558</v>
      </c>
      <c r="L20" s="17"/>
      <c r="M20" s="18">
        <v>0.127</v>
      </c>
      <c r="N20" s="3"/>
      <c r="O20" s="18">
        <v>0.02</v>
      </c>
      <c r="Q20" s="19">
        <v>0.28999999999999998</v>
      </c>
      <c r="R20" s="3"/>
      <c r="S20" s="14"/>
    </row>
    <row r="21" spans="1:19" ht="14.25" x14ac:dyDescent="0.2">
      <c r="A21" s="24" t="s">
        <v>188</v>
      </c>
      <c r="B21" s="3"/>
      <c r="C21" s="16">
        <v>984</v>
      </c>
      <c r="D21" s="3"/>
      <c r="E21" s="16">
        <v>992</v>
      </c>
      <c r="F21" s="3"/>
      <c r="G21" s="16">
        <v>1242</v>
      </c>
      <c r="H21" s="17"/>
      <c r="I21" s="16">
        <v>1380</v>
      </c>
      <c r="J21" s="17"/>
      <c r="K21" s="16">
        <v>1383</v>
      </c>
      <c r="L21" s="17"/>
      <c r="M21" s="18">
        <v>0.40500000000000003</v>
      </c>
      <c r="N21" s="3"/>
      <c r="O21" s="18">
        <v>2E-3</v>
      </c>
      <c r="Q21" s="19">
        <v>0.71</v>
      </c>
      <c r="R21" s="3"/>
      <c r="S21" s="14"/>
    </row>
    <row r="22" spans="1:19" x14ac:dyDescent="0.2">
      <c r="A22" s="3"/>
      <c r="B22" s="3"/>
      <c r="C22" s="3"/>
      <c r="D22" s="3"/>
      <c r="E22" s="3"/>
      <c r="F22" s="3"/>
      <c r="G22" s="3"/>
      <c r="H22" s="3"/>
      <c r="I22" s="3"/>
      <c r="J22" s="3"/>
      <c r="K22" s="3"/>
      <c r="L22" s="3"/>
      <c r="M22" s="14"/>
      <c r="N22" s="3"/>
      <c r="O22" s="14"/>
      <c r="R22" s="3"/>
      <c r="S22" s="14"/>
    </row>
    <row r="23" spans="1:19" x14ac:dyDescent="0.2">
      <c r="A23" s="31" t="s">
        <v>12</v>
      </c>
      <c r="B23" s="3"/>
      <c r="C23" s="8">
        <v>1479</v>
      </c>
      <c r="D23" s="3"/>
      <c r="E23" s="8">
        <v>1482</v>
      </c>
      <c r="F23" s="3"/>
      <c r="G23" s="8">
        <v>1777</v>
      </c>
      <c r="H23" s="9"/>
      <c r="I23" s="8">
        <v>1927</v>
      </c>
      <c r="J23" s="9"/>
      <c r="K23" s="8">
        <v>1941</v>
      </c>
      <c r="L23" s="9"/>
      <c r="M23" s="10">
        <v>0.312</v>
      </c>
      <c r="N23" s="32"/>
      <c r="O23" s="10">
        <v>7.0000000000000001E-3</v>
      </c>
      <c r="P23" s="32"/>
      <c r="Q23" s="32"/>
      <c r="R23" s="9"/>
      <c r="S23" s="14"/>
    </row>
    <row r="24" spans="1:19" ht="25.5" x14ac:dyDescent="0.2">
      <c r="A24" s="31" t="s">
        <v>13</v>
      </c>
      <c r="B24" s="3"/>
      <c r="C24" s="21">
        <v>146</v>
      </c>
      <c r="D24" s="3"/>
      <c r="E24" s="21">
        <v>147</v>
      </c>
      <c r="F24" s="3"/>
      <c r="G24" s="21">
        <v>137</v>
      </c>
      <c r="H24" s="13"/>
      <c r="I24" s="21">
        <v>126</v>
      </c>
      <c r="J24" s="13"/>
      <c r="K24" s="21">
        <v>120</v>
      </c>
      <c r="L24" s="13"/>
      <c r="M24" s="10">
        <v>-0.17799999999999999</v>
      </c>
      <c r="N24" s="32"/>
      <c r="O24" s="10">
        <v>-4.8000000000000001E-2</v>
      </c>
      <c r="P24" s="32"/>
      <c r="Q24" s="32"/>
      <c r="R24" s="3"/>
      <c r="S24" s="14"/>
    </row>
    <row r="25" spans="1:19" x14ac:dyDescent="0.2">
      <c r="A25" s="31" t="s">
        <v>14</v>
      </c>
      <c r="B25" s="3"/>
      <c r="C25" s="22">
        <v>1625</v>
      </c>
      <c r="D25" s="3"/>
      <c r="E25" s="22">
        <v>1629</v>
      </c>
      <c r="F25" s="3"/>
      <c r="G25" s="22">
        <v>1914</v>
      </c>
      <c r="H25" s="9"/>
      <c r="I25" s="22">
        <v>2053</v>
      </c>
      <c r="J25" s="9"/>
      <c r="K25" s="22">
        <v>2061</v>
      </c>
      <c r="L25" s="23"/>
      <c r="M25" s="10">
        <v>0.26800000000000002</v>
      </c>
      <c r="N25" s="32"/>
      <c r="O25" s="10">
        <v>4.0000000000000001E-3</v>
      </c>
      <c r="P25" s="32"/>
      <c r="Q25" s="32"/>
      <c r="R25" s="3"/>
      <c r="S25" s="14"/>
    </row>
    <row r="26" spans="1:19" x14ac:dyDescent="0.2">
      <c r="A26" s="3"/>
      <c r="B26" s="3"/>
      <c r="C26" s="3"/>
      <c r="D26" s="3"/>
      <c r="E26" s="3"/>
      <c r="F26" s="3"/>
      <c r="G26" s="3"/>
      <c r="H26" s="3"/>
      <c r="I26" s="3"/>
      <c r="J26" s="3"/>
      <c r="K26" s="3"/>
      <c r="L26" s="3"/>
      <c r="M26" s="3"/>
      <c r="N26" s="3"/>
    </row>
    <row r="27" spans="1:19" x14ac:dyDescent="0.2">
      <c r="A27" s="3"/>
      <c r="B27" s="3"/>
      <c r="C27" s="3"/>
      <c r="D27" s="3"/>
      <c r="E27" s="3"/>
      <c r="F27" s="3"/>
      <c r="G27" s="3"/>
      <c r="H27" s="3"/>
      <c r="I27" s="3"/>
      <c r="J27" s="3"/>
      <c r="K27" s="3"/>
      <c r="L27" s="3"/>
      <c r="M27" s="3"/>
      <c r="N27" s="3"/>
    </row>
    <row r="28" spans="1:19" x14ac:dyDescent="0.2">
      <c r="A28" s="93" t="s">
        <v>202</v>
      </c>
      <c r="B28" s="93"/>
      <c r="C28" s="93"/>
      <c r="D28" s="93"/>
      <c r="E28" s="93"/>
      <c r="F28" s="93"/>
      <c r="G28" s="93"/>
      <c r="H28" s="93"/>
      <c r="I28" s="93"/>
      <c r="J28" s="93"/>
      <c r="K28" s="93"/>
      <c r="L28" s="93"/>
      <c r="M28" s="93"/>
      <c r="N28" s="93"/>
      <c r="O28" s="93"/>
      <c r="P28" s="93"/>
      <c r="Q28" s="93"/>
    </row>
    <row r="29" spans="1:19" x14ac:dyDescent="0.2">
      <c r="A29" s="93" t="s">
        <v>213</v>
      </c>
      <c r="B29" s="93"/>
      <c r="C29" s="93"/>
      <c r="D29" s="93"/>
      <c r="E29" s="93"/>
      <c r="F29" s="93"/>
      <c r="G29" s="93"/>
      <c r="H29" s="93"/>
      <c r="I29" s="93"/>
      <c r="J29" s="93"/>
      <c r="K29" s="93"/>
      <c r="L29" s="93"/>
      <c r="M29" s="93"/>
      <c r="N29" s="93"/>
      <c r="O29" s="93"/>
      <c r="P29" s="93"/>
      <c r="Q29" s="93"/>
    </row>
    <row r="30" spans="1:19" x14ac:dyDescent="0.2">
      <c r="A30" s="93" t="s">
        <v>214</v>
      </c>
      <c r="B30" s="93"/>
      <c r="C30" s="93"/>
      <c r="D30" s="93"/>
      <c r="E30" s="93"/>
      <c r="F30" s="93"/>
      <c r="G30" s="93"/>
      <c r="H30" s="93"/>
      <c r="I30" s="93"/>
      <c r="J30" s="93"/>
      <c r="K30" s="93"/>
      <c r="L30" s="93"/>
      <c r="M30" s="93"/>
      <c r="N30" s="93"/>
      <c r="O30" s="93"/>
      <c r="P30" s="93"/>
      <c r="Q30" s="93"/>
    </row>
  </sheetData>
  <mergeCells count="11">
    <mergeCell ref="R2:R3"/>
    <mergeCell ref="A28:Q28"/>
    <mergeCell ref="A29:Q29"/>
    <mergeCell ref="A30:Q30"/>
    <mergeCell ref="A1:Q1"/>
    <mergeCell ref="C2:K2"/>
    <mergeCell ref="L2:L3"/>
    <mergeCell ref="M2:M3"/>
    <mergeCell ref="N2:N3"/>
    <mergeCell ref="O2:O3"/>
    <mergeCell ref="Q2:Q3"/>
  </mergeCells>
  <pageMargins left="0.7" right="0.7" top="0.75" bottom="0.75" header="0.3" footer="0.3"/>
  <pageSetup scale="8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zoomScaleNormal="100" workbookViewId="0">
      <selection activeCell="F33" sqref="F33"/>
    </sheetView>
  </sheetViews>
  <sheetFormatPr defaultColWidth="21.5" defaultRowHeight="12.75" x14ac:dyDescent="0.2"/>
  <cols>
    <col min="1" max="1" width="61.83203125" style="1" customWidth="1"/>
    <col min="2" max="6" width="15.83203125" style="1" customWidth="1"/>
    <col min="7" max="16384" width="21.5" style="1"/>
  </cols>
  <sheetData>
    <row r="1" spans="1:7" ht="13.5" x14ac:dyDescent="0.25">
      <c r="A1" s="111" t="s">
        <v>69</v>
      </c>
      <c r="B1" s="99"/>
      <c r="C1" s="99"/>
      <c r="D1" s="99"/>
      <c r="E1" s="99"/>
      <c r="F1" s="99"/>
    </row>
    <row r="2" spans="1:7" x14ac:dyDescent="0.2">
      <c r="A2" s="97" t="s">
        <v>70</v>
      </c>
      <c r="B2" s="99"/>
      <c r="C2" s="99"/>
      <c r="D2" s="99"/>
      <c r="E2" s="99"/>
      <c r="F2" s="99"/>
    </row>
    <row r="3" spans="1:7" x14ac:dyDescent="0.2">
      <c r="A3" s="112" t="s">
        <v>30</v>
      </c>
      <c r="B3" s="99"/>
      <c r="C3" s="99"/>
      <c r="D3" s="99"/>
      <c r="E3" s="99"/>
      <c r="F3" s="99"/>
    </row>
    <row r="4" spans="1:7" x14ac:dyDescent="0.2">
      <c r="A4" s="2"/>
      <c r="B4" s="2"/>
    </row>
    <row r="5" spans="1:7" x14ac:dyDescent="0.2">
      <c r="A5" s="2"/>
      <c r="B5" s="113" t="s">
        <v>71</v>
      </c>
      <c r="C5" s="100"/>
      <c r="D5" s="100"/>
      <c r="E5" s="100"/>
      <c r="F5" s="114" t="s">
        <v>72</v>
      </c>
    </row>
    <row r="6" spans="1:7" x14ac:dyDescent="0.2">
      <c r="A6" s="2"/>
      <c r="B6" s="67" t="s">
        <v>73</v>
      </c>
      <c r="C6" s="67" t="s">
        <v>74</v>
      </c>
      <c r="D6" s="67" t="s">
        <v>75</v>
      </c>
      <c r="E6" s="69" t="s">
        <v>76</v>
      </c>
      <c r="F6" s="69" t="s">
        <v>73</v>
      </c>
    </row>
    <row r="7" spans="1:7" x14ac:dyDescent="0.2">
      <c r="A7" s="70" t="s">
        <v>77</v>
      </c>
      <c r="B7" s="55" t="s">
        <v>78</v>
      </c>
      <c r="C7" s="55" t="s">
        <v>78</v>
      </c>
      <c r="D7" s="55" t="s">
        <v>78</v>
      </c>
      <c r="E7" s="55" t="s">
        <v>79</v>
      </c>
      <c r="F7" s="55" t="s">
        <v>79</v>
      </c>
    </row>
    <row r="8" spans="1:7" x14ac:dyDescent="0.2">
      <c r="A8" s="2"/>
      <c r="B8" s="2"/>
    </row>
    <row r="9" spans="1:7" x14ac:dyDescent="0.2">
      <c r="A9" s="15" t="s">
        <v>80</v>
      </c>
      <c r="B9" s="16">
        <v>1625</v>
      </c>
      <c r="C9" s="16">
        <v>1629</v>
      </c>
      <c r="D9" s="16">
        <v>1914</v>
      </c>
      <c r="E9" s="16">
        <v>2053</v>
      </c>
      <c r="F9" s="16">
        <v>2061</v>
      </c>
    </row>
    <row r="10" spans="1:7" x14ac:dyDescent="0.2">
      <c r="A10" s="2"/>
      <c r="B10" s="2"/>
      <c r="D10" s="2"/>
      <c r="E10" s="2"/>
      <c r="F10" s="2"/>
    </row>
    <row r="11" spans="1:7" x14ac:dyDescent="0.2">
      <c r="A11" s="15" t="s">
        <v>81</v>
      </c>
      <c r="B11" s="2"/>
      <c r="D11" s="2"/>
      <c r="E11" s="2"/>
      <c r="F11" s="2"/>
    </row>
    <row r="12" spans="1:7" x14ac:dyDescent="0.2">
      <c r="A12" s="71" t="s">
        <v>52</v>
      </c>
      <c r="B12" s="39">
        <v>613</v>
      </c>
      <c r="C12" s="39">
        <v>607</v>
      </c>
      <c r="D12" s="39">
        <v>695</v>
      </c>
      <c r="E12" s="39">
        <v>723</v>
      </c>
      <c r="F12" s="39">
        <v>696</v>
      </c>
    </row>
    <row r="13" spans="1:7" x14ac:dyDescent="0.2">
      <c r="A13" s="71" t="s">
        <v>53</v>
      </c>
      <c r="B13" s="39">
        <v>302</v>
      </c>
      <c r="C13" s="39">
        <v>307</v>
      </c>
      <c r="D13" s="39">
        <v>345</v>
      </c>
      <c r="E13" s="39">
        <v>356</v>
      </c>
      <c r="F13" s="39">
        <v>363</v>
      </c>
      <c r="G13" s="72"/>
    </row>
    <row r="14" spans="1:7" x14ac:dyDescent="0.2">
      <c r="A14" s="71" t="s">
        <v>82</v>
      </c>
      <c r="B14" s="39">
        <v>187</v>
      </c>
      <c r="C14" s="39">
        <v>187</v>
      </c>
      <c r="D14" s="39">
        <v>250</v>
      </c>
      <c r="E14" s="39">
        <v>288</v>
      </c>
      <c r="F14" s="39">
        <v>288</v>
      </c>
    </row>
    <row r="15" spans="1:7" x14ac:dyDescent="0.2">
      <c r="A15" s="71" t="s">
        <v>54</v>
      </c>
      <c r="B15" s="40">
        <v>267</v>
      </c>
      <c r="C15" s="39">
        <v>266</v>
      </c>
      <c r="D15" s="39">
        <v>393</v>
      </c>
      <c r="E15" s="39">
        <v>370</v>
      </c>
      <c r="F15" s="39">
        <v>364</v>
      </c>
    </row>
    <row r="16" spans="1:7" x14ac:dyDescent="0.2">
      <c r="A16" s="73" t="s">
        <v>83</v>
      </c>
      <c r="B16" s="74">
        <v>1369</v>
      </c>
      <c r="C16" s="74">
        <v>1367</v>
      </c>
      <c r="D16" s="74">
        <v>1683</v>
      </c>
      <c r="E16" s="74">
        <v>1737</v>
      </c>
      <c r="F16" s="74">
        <v>1711</v>
      </c>
    </row>
    <row r="17" spans="1:6" x14ac:dyDescent="0.2">
      <c r="A17" s="2"/>
      <c r="B17" s="2"/>
      <c r="D17" s="2"/>
      <c r="E17" s="2"/>
      <c r="F17" s="2"/>
    </row>
    <row r="18" spans="1:6" x14ac:dyDescent="0.2">
      <c r="A18" s="15" t="s">
        <v>84</v>
      </c>
      <c r="B18" s="39">
        <v>256</v>
      </c>
      <c r="C18" s="39">
        <v>262</v>
      </c>
      <c r="D18" s="39">
        <v>231</v>
      </c>
      <c r="E18" s="39">
        <v>316</v>
      </c>
      <c r="F18" s="39">
        <v>350</v>
      </c>
    </row>
    <row r="19" spans="1:6" x14ac:dyDescent="0.2">
      <c r="A19" s="2"/>
      <c r="B19" s="2"/>
      <c r="D19" s="2"/>
      <c r="E19" s="2"/>
      <c r="F19" s="2"/>
    </row>
    <row r="20" spans="1:6" x14ac:dyDescent="0.2">
      <c r="A20" s="15" t="s">
        <v>85</v>
      </c>
      <c r="B20" s="2"/>
      <c r="D20" s="2"/>
      <c r="E20" s="2"/>
      <c r="F20" s="2"/>
    </row>
    <row r="21" spans="1:6" x14ac:dyDescent="0.2">
      <c r="A21" s="71" t="s">
        <v>86</v>
      </c>
      <c r="B21" s="39">
        <v>0</v>
      </c>
      <c r="C21" s="39">
        <v>1</v>
      </c>
      <c r="D21" s="39">
        <v>0</v>
      </c>
      <c r="E21" s="39">
        <v>1</v>
      </c>
      <c r="F21" s="39">
        <v>0</v>
      </c>
    </row>
    <row r="22" spans="1:6" x14ac:dyDescent="0.2">
      <c r="A22" s="71" t="s">
        <v>87</v>
      </c>
      <c r="B22" s="39">
        <v>-149</v>
      </c>
      <c r="C22" s="39">
        <v>-159</v>
      </c>
      <c r="D22" s="39">
        <v>-195</v>
      </c>
      <c r="E22" s="39">
        <v>-180</v>
      </c>
      <c r="F22" s="39">
        <v>-165</v>
      </c>
    </row>
    <row r="23" spans="1:6" x14ac:dyDescent="0.2">
      <c r="A23" s="71" t="s">
        <v>88</v>
      </c>
      <c r="B23" s="39">
        <v>0</v>
      </c>
      <c r="C23" s="39">
        <v>0</v>
      </c>
      <c r="D23" s="39">
        <v>-53</v>
      </c>
      <c r="E23" s="39">
        <v>0</v>
      </c>
      <c r="F23" s="39">
        <v>-163</v>
      </c>
    </row>
    <row r="24" spans="1:6" x14ac:dyDescent="0.2">
      <c r="A24" s="71" t="s">
        <v>89</v>
      </c>
      <c r="B24" s="39">
        <v>-44</v>
      </c>
      <c r="C24" s="39">
        <v>-11</v>
      </c>
      <c r="D24" s="39">
        <v>-20</v>
      </c>
      <c r="E24" s="39">
        <v>-10</v>
      </c>
      <c r="F24" s="39">
        <v>-17</v>
      </c>
    </row>
    <row r="25" spans="1:6" x14ac:dyDescent="0.2">
      <c r="A25" s="73" t="s">
        <v>90</v>
      </c>
      <c r="B25" s="74">
        <v>-193</v>
      </c>
      <c r="C25" s="74">
        <v>-169</v>
      </c>
      <c r="D25" s="74">
        <v>-268</v>
      </c>
      <c r="E25" s="74">
        <v>-189</v>
      </c>
      <c r="F25" s="74">
        <v>-345</v>
      </c>
    </row>
    <row r="26" spans="1:6" x14ac:dyDescent="0.2">
      <c r="A26" s="2"/>
      <c r="B26" s="2"/>
      <c r="D26" s="2"/>
      <c r="E26" s="2"/>
      <c r="F26" s="2"/>
    </row>
    <row r="27" spans="1:6" x14ac:dyDescent="0.2">
      <c r="A27" s="15" t="s">
        <v>91</v>
      </c>
      <c r="B27" s="39">
        <v>63</v>
      </c>
      <c r="C27" s="39">
        <v>93</v>
      </c>
      <c r="D27" s="39">
        <v>-37</v>
      </c>
      <c r="E27" s="39">
        <v>127</v>
      </c>
      <c r="F27" s="39">
        <v>5</v>
      </c>
    </row>
    <row r="28" spans="1:6" x14ac:dyDescent="0.2">
      <c r="A28" s="2"/>
      <c r="B28" s="2"/>
      <c r="C28" s="2"/>
      <c r="D28" s="2"/>
      <c r="E28" s="2"/>
      <c r="F28" s="2"/>
    </row>
    <row r="29" spans="1:6" x14ac:dyDescent="0.2">
      <c r="A29" s="15" t="s">
        <v>92</v>
      </c>
      <c r="B29" s="40">
        <v>-12</v>
      </c>
      <c r="C29" s="40">
        <v>-8</v>
      </c>
      <c r="D29" s="40">
        <v>103</v>
      </c>
      <c r="E29" s="40">
        <v>-5</v>
      </c>
      <c r="F29" s="40">
        <v>-18</v>
      </c>
    </row>
    <row r="30" spans="1:6" x14ac:dyDescent="0.2">
      <c r="A30" s="2"/>
      <c r="B30" s="2"/>
      <c r="C30" s="2"/>
      <c r="D30" s="2"/>
      <c r="E30" s="2"/>
      <c r="F30" s="2"/>
    </row>
    <row r="31" spans="1:6" x14ac:dyDescent="0.2">
      <c r="A31" s="15" t="s">
        <v>41</v>
      </c>
      <c r="B31" s="75">
        <v>51</v>
      </c>
      <c r="C31" s="75">
        <v>85</v>
      </c>
      <c r="D31" s="75">
        <v>66</v>
      </c>
      <c r="E31" s="75">
        <v>122</v>
      </c>
      <c r="F31" s="75">
        <v>-13</v>
      </c>
    </row>
    <row r="32" spans="1:6" x14ac:dyDescent="0.2">
      <c r="A32" s="2"/>
      <c r="B32" s="2"/>
      <c r="C32" s="2"/>
    </row>
    <row r="33" spans="1:6" x14ac:dyDescent="0.2">
      <c r="A33" s="15" t="s">
        <v>93</v>
      </c>
      <c r="B33" s="2"/>
      <c r="C33" s="2"/>
    </row>
    <row r="34" spans="1:6" x14ac:dyDescent="0.2">
      <c r="A34" s="15" t="s">
        <v>94</v>
      </c>
      <c r="B34" s="51">
        <v>0.21</v>
      </c>
      <c r="C34" s="51">
        <v>0.36</v>
      </c>
      <c r="D34" s="51">
        <v>0.22</v>
      </c>
      <c r="E34" s="51">
        <v>0.35</v>
      </c>
      <c r="F34" s="51">
        <v>-0.04</v>
      </c>
    </row>
    <row r="35" spans="1:6" x14ac:dyDescent="0.2">
      <c r="A35" s="15" t="s">
        <v>95</v>
      </c>
      <c r="B35" s="52">
        <v>237376</v>
      </c>
      <c r="C35" s="52">
        <v>238265</v>
      </c>
      <c r="D35" s="52">
        <v>305842</v>
      </c>
      <c r="E35" s="52">
        <v>346874</v>
      </c>
      <c r="F35" s="52">
        <v>354471</v>
      </c>
    </row>
    <row r="36" spans="1:6" x14ac:dyDescent="0.2">
      <c r="A36" s="2"/>
      <c r="B36" s="2"/>
      <c r="C36" s="2"/>
      <c r="D36" s="2"/>
      <c r="E36" s="2"/>
      <c r="F36" s="2"/>
    </row>
    <row r="37" spans="1:6" x14ac:dyDescent="0.2">
      <c r="A37" s="15" t="s">
        <v>96</v>
      </c>
      <c r="B37" s="2"/>
      <c r="C37" s="2"/>
      <c r="D37" s="2"/>
      <c r="E37" s="2"/>
      <c r="F37" s="2"/>
    </row>
    <row r="38" spans="1:6" x14ac:dyDescent="0.2">
      <c r="A38" s="15" t="s">
        <v>94</v>
      </c>
      <c r="B38" s="51">
        <v>0.21</v>
      </c>
      <c r="C38" s="51">
        <v>0.35</v>
      </c>
      <c r="D38" s="51">
        <v>0.21</v>
      </c>
      <c r="E38" s="51">
        <v>0.35</v>
      </c>
      <c r="F38" s="51">
        <v>-0.04</v>
      </c>
    </row>
    <row r="39" spans="1:6" x14ac:dyDescent="0.2">
      <c r="A39" s="15" t="s">
        <v>95</v>
      </c>
      <c r="B39" s="52">
        <v>241406</v>
      </c>
      <c r="C39" s="52">
        <v>242464</v>
      </c>
      <c r="D39" s="52">
        <v>309597</v>
      </c>
      <c r="E39" s="52">
        <v>350832</v>
      </c>
      <c r="F39" s="52">
        <v>354471</v>
      </c>
    </row>
  </sheetData>
  <mergeCells count="4">
    <mergeCell ref="A1:F1"/>
    <mergeCell ref="A2:F2"/>
    <mergeCell ref="A3:F3"/>
    <mergeCell ref="B5:F5"/>
  </mergeCells>
  <pageMargins left="0.7" right="0.7" top="0.75" bottom="0.75" header="0.3" footer="0.3"/>
  <pageSetup scale="97" orientation="landscape" r:id="rId1"/>
  <colBreaks count="1" manualBreakCount="1">
    <brk id="6" max="1048575" man="1"/>
  </colBreaks>
  <ignoredErrors>
    <ignoredError sqref="B7:F7"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
  <sheetViews>
    <sheetView topLeftCell="A10" zoomScaleNormal="100" workbookViewId="0">
      <selection activeCell="F33" sqref="F33"/>
    </sheetView>
  </sheetViews>
  <sheetFormatPr defaultColWidth="21.5" defaultRowHeight="12.75" x14ac:dyDescent="0.2"/>
  <cols>
    <col min="1" max="1" width="63.1640625" style="1" customWidth="1"/>
    <col min="2" max="4" width="15.83203125" style="1" customWidth="1"/>
    <col min="5" max="16384" width="21.5" style="1"/>
  </cols>
  <sheetData>
    <row r="1" spans="1:26" ht="15.75" x14ac:dyDescent="0.25">
      <c r="A1" s="111" t="s">
        <v>69</v>
      </c>
      <c r="B1" s="115"/>
      <c r="C1" s="115"/>
      <c r="D1" s="115"/>
      <c r="E1" s="2"/>
      <c r="F1" s="2"/>
      <c r="G1" s="2"/>
      <c r="H1" s="2"/>
      <c r="I1" s="2"/>
      <c r="J1" s="2"/>
      <c r="K1" s="2"/>
      <c r="L1" s="2"/>
      <c r="M1" s="2"/>
      <c r="N1" s="2"/>
      <c r="O1" s="2"/>
      <c r="P1" s="2"/>
      <c r="Q1" s="2"/>
      <c r="R1" s="2"/>
      <c r="S1" s="2"/>
      <c r="T1" s="2"/>
      <c r="U1" s="2"/>
      <c r="V1" s="2"/>
      <c r="W1" s="2"/>
      <c r="X1" s="2"/>
      <c r="Y1" s="2"/>
      <c r="Z1" s="2"/>
    </row>
    <row r="2" spans="1:26" x14ac:dyDescent="0.2">
      <c r="A2" s="97" t="s">
        <v>97</v>
      </c>
      <c r="B2" s="92"/>
      <c r="C2" s="92"/>
      <c r="D2" s="92"/>
      <c r="E2" s="2"/>
      <c r="F2" s="2"/>
      <c r="G2" s="2"/>
      <c r="H2" s="2"/>
      <c r="I2" s="2"/>
      <c r="J2" s="2"/>
      <c r="K2" s="2"/>
      <c r="L2" s="2"/>
      <c r="M2" s="2"/>
      <c r="N2" s="2"/>
      <c r="O2" s="2"/>
      <c r="P2" s="2"/>
      <c r="Q2" s="2"/>
      <c r="R2" s="2"/>
      <c r="S2" s="2"/>
      <c r="T2" s="2"/>
      <c r="U2" s="2"/>
      <c r="V2" s="2"/>
      <c r="W2" s="2"/>
      <c r="X2" s="2"/>
      <c r="Y2" s="2"/>
      <c r="Z2" s="2"/>
    </row>
    <row r="3" spans="1:26" x14ac:dyDescent="0.2">
      <c r="A3" s="112" t="s">
        <v>30</v>
      </c>
      <c r="B3" s="116"/>
      <c r="C3" s="116"/>
      <c r="D3" s="116"/>
      <c r="E3" s="2"/>
      <c r="F3" s="2"/>
      <c r="G3" s="2"/>
      <c r="H3" s="2"/>
      <c r="I3" s="2"/>
      <c r="J3" s="2"/>
      <c r="K3" s="2"/>
      <c r="L3" s="2"/>
      <c r="M3" s="2"/>
      <c r="N3" s="2"/>
      <c r="O3" s="2"/>
      <c r="P3" s="2"/>
      <c r="Q3" s="2"/>
      <c r="R3" s="2"/>
      <c r="S3" s="2"/>
      <c r="T3" s="2"/>
      <c r="U3" s="2"/>
      <c r="V3" s="2"/>
      <c r="W3" s="2"/>
      <c r="X3" s="2"/>
      <c r="Y3" s="2"/>
      <c r="Z3" s="2"/>
    </row>
    <row r="4" spans="1:26" x14ac:dyDescent="0.2">
      <c r="A4" s="2"/>
      <c r="B4" s="2"/>
      <c r="C4" s="2"/>
      <c r="D4" s="2"/>
      <c r="E4" s="2"/>
      <c r="F4" s="2"/>
      <c r="G4" s="2"/>
      <c r="H4" s="2"/>
      <c r="I4" s="2"/>
      <c r="J4" s="2"/>
      <c r="K4" s="2"/>
      <c r="L4" s="2"/>
      <c r="M4" s="2"/>
      <c r="N4" s="2"/>
      <c r="O4" s="2"/>
      <c r="P4" s="2"/>
      <c r="Q4" s="2"/>
      <c r="R4" s="2"/>
      <c r="S4" s="2"/>
      <c r="T4" s="2"/>
      <c r="U4" s="2"/>
      <c r="V4" s="2"/>
      <c r="W4" s="2"/>
      <c r="X4" s="2"/>
      <c r="Y4" s="2"/>
      <c r="Z4" s="2"/>
    </row>
    <row r="5" spans="1:26" x14ac:dyDescent="0.2">
      <c r="A5" s="2"/>
      <c r="B5" s="67" t="s">
        <v>98</v>
      </c>
      <c r="C5" s="67" t="s">
        <v>75</v>
      </c>
      <c r="D5" s="67" t="s">
        <v>73</v>
      </c>
      <c r="E5" s="2"/>
      <c r="F5" s="2"/>
      <c r="G5" s="2"/>
      <c r="H5" s="2"/>
      <c r="I5" s="2"/>
      <c r="J5" s="2"/>
      <c r="K5" s="2"/>
      <c r="L5" s="2"/>
      <c r="M5" s="2"/>
      <c r="N5" s="2"/>
      <c r="O5" s="2"/>
      <c r="P5" s="2"/>
      <c r="Q5" s="2"/>
      <c r="R5" s="2"/>
      <c r="S5" s="2"/>
      <c r="T5" s="2"/>
      <c r="U5" s="2"/>
      <c r="V5" s="2"/>
      <c r="W5" s="2"/>
      <c r="X5" s="2"/>
      <c r="Y5" s="2"/>
      <c r="Z5" s="2"/>
    </row>
    <row r="6" spans="1:26" x14ac:dyDescent="0.2">
      <c r="A6" s="70" t="s">
        <v>99</v>
      </c>
      <c r="B6" s="76">
        <v>2015</v>
      </c>
      <c r="C6" s="76">
        <v>2014</v>
      </c>
      <c r="D6" s="76">
        <v>2014</v>
      </c>
      <c r="E6" s="2"/>
      <c r="F6" s="2"/>
      <c r="G6" s="2"/>
      <c r="H6" s="2"/>
      <c r="I6" s="2"/>
      <c r="J6" s="2"/>
      <c r="K6" s="2"/>
      <c r="L6" s="2"/>
      <c r="M6" s="2"/>
      <c r="N6" s="2"/>
      <c r="O6" s="2"/>
      <c r="P6" s="2"/>
      <c r="Q6" s="2"/>
      <c r="R6" s="2"/>
      <c r="S6" s="2"/>
      <c r="T6" s="2"/>
      <c r="U6" s="2"/>
      <c r="V6" s="2"/>
      <c r="W6" s="2"/>
      <c r="X6" s="2"/>
      <c r="Y6" s="2"/>
      <c r="Z6" s="2"/>
    </row>
    <row r="7" spans="1:26" x14ac:dyDescent="0.2">
      <c r="A7" s="2"/>
      <c r="B7" s="2"/>
      <c r="C7" s="2"/>
      <c r="D7" s="2"/>
      <c r="E7" s="2"/>
      <c r="F7" s="2"/>
      <c r="G7" s="2"/>
      <c r="H7" s="2"/>
      <c r="I7" s="2"/>
      <c r="J7" s="2"/>
      <c r="K7" s="2"/>
      <c r="L7" s="2"/>
      <c r="M7" s="2"/>
      <c r="N7" s="2"/>
      <c r="O7" s="2"/>
      <c r="P7" s="2"/>
      <c r="Q7" s="2"/>
      <c r="R7" s="2"/>
      <c r="S7" s="2"/>
      <c r="T7" s="2"/>
      <c r="U7" s="2"/>
      <c r="V7" s="2"/>
      <c r="W7" s="2"/>
      <c r="X7" s="2"/>
      <c r="Y7" s="2"/>
      <c r="Z7" s="2"/>
    </row>
    <row r="8" spans="1:26" x14ac:dyDescent="0.2">
      <c r="A8" s="77" t="s">
        <v>100</v>
      </c>
      <c r="B8" s="2"/>
      <c r="C8" s="2"/>
      <c r="D8" s="2"/>
      <c r="E8" s="2"/>
      <c r="F8" s="2"/>
      <c r="G8" s="2"/>
      <c r="H8" s="2"/>
      <c r="I8" s="2"/>
      <c r="J8" s="2"/>
      <c r="K8" s="2"/>
      <c r="L8" s="2"/>
      <c r="M8" s="2"/>
      <c r="N8" s="2"/>
      <c r="O8" s="2"/>
      <c r="P8" s="2"/>
      <c r="Q8" s="2"/>
      <c r="R8" s="2"/>
      <c r="S8" s="2"/>
      <c r="T8" s="2"/>
      <c r="U8" s="2"/>
      <c r="V8" s="2"/>
      <c r="W8" s="2"/>
      <c r="X8" s="2"/>
      <c r="Y8" s="2"/>
      <c r="Z8" s="2"/>
    </row>
    <row r="9" spans="1:26" x14ac:dyDescent="0.2">
      <c r="A9" s="2"/>
      <c r="B9" s="17"/>
      <c r="C9" s="17"/>
      <c r="D9" s="17"/>
      <c r="E9" s="2"/>
      <c r="F9" s="2"/>
      <c r="G9" s="2"/>
      <c r="H9" s="2"/>
      <c r="I9" s="2"/>
      <c r="J9" s="2"/>
      <c r="K9" s="2"/>
      <c r="L9" s="2"/>
      <c r="M9" s="2"/>
      <c r="N9" s="2"/>
      <c r="O9" s="2"/>
      <c r="P9" s="2"/>
      <c r="Q9" s="2"/>
      <c r="R9" s="2"/>
      <c r="S9" s="2"/>
      <c r="T9" s="2"/>
      <c r="U9" s="2"/>
      <c r="V9" s="2"/>
      <c r="W9" s="2"/>
      <c r="X9" s="2"/>
      <c r="Y9" s="2"/>
      <c r="Z9" s="2"/>
    </row>
    <row r="10" spans="1:26" x14ac:dyDescent="0.2">
      <c r="A10" s="15" t="s">
        <v>101</v>
      </c>
      <c r="B10" s="28"/>
      <c r="C10" s="28"/>
      <c r="D10" s="28"/>
      <c r="E10" s="2"/>
      <c r="F10" s="2"/>
      <c r="G10" s="2"/>
      <c r="H10" s="2"/>
      <c r="I10" s="2"/>
      <c r="J10" s="2"/>
      <c r="K10" s="2"/>
      <c r="L10" s="2"/>
      <c r="M10" s="2"/>
      <c r="N10" s="2"/>
      <c r="O10" s="2"/>
      <c r="P10" s="2"/>
      <c r="Q10" s="2"/>
      <c r="R10" s="2"/>
      <c r="S10" s="2"/>
      <c r="T10" s="2"/>
      <c r="U10" s="2"/>
      <c r="V10" s="2"/>
      <c r="W10" s="2"/>
      <c r="X10" s="2"/>
      <c r="Y10" s="2"/>
      <c r="Z10" s="2"/>
    </row>
    <row r="11" spans="1:26" x14ac:dyDescent="0.2">
      <c r="A11" s="71" t="s">
        <v>102</v>
      </c>
      <c r="B11" s="16">
        <v>549</v>
      </c>
      <c r="C11" s="16">
        <v>580</v>
      </c>
      <c r="D11" s="16">
        <v>637</v>
      </c>
      <c r="E11" s="2"/>
      <c r="F11" s="2"/>
      <c r="G11" s="2"/>
      <c r="H11" s="2"/>
      <c r="I11" s="2"/>
      <c r="J11" s="2"/>
      <c r="K11" s="2"/>
      <c r="L11" s="2"/>
      <c r="M11" s="2"/>
      <c r="N11" s="2"/>
      <c r="O11" s="2"/>
      <c r="P11" s="2"/>
      <c r="Q11" s="2"/>
      <c r="R11" s="2"/>
      <c r="S11" s="2"/>
      <c r="T11" s="2"/>
      <c r="U11" s="2"/>
      <c r="V11" s="2"/>
      <c r="W11" s="2"/>
      <c r="X11" s="2"/>
      <c r="Y11" s="2"/>
      <c r="Z11" s="2"/>
    </row>
    <row r="12" spans="1:26" x14ac:dyDescent="0.2">
      <c r="A12" s="71" t="s">
        <v>103</v>
      </c>
      <c r="B12" s="39">
        <v>8</v>
      </c>
      <c r="C12" s="39">
        <v>7</v>
      </c>
      <c r="D12" s="39">
        <v>6</v>
      </c>
      <c r="E12" s="2"/>
      <c r="F12" s="2"/>
      <c r="G12" s="2"/>
      <c r="H12" s="2"/>
      <c r="I12" s="2"/>
      <c r="J12" s="2"/>
      <c r="K12" s="2"/>
      <c r="L12" s="2"/>
      <c r="M12" s="2"/>
      <c r="N12" s="2"/>
      <c r="O12" s="2"/>
      <c r="P12" s="2"/>
      <c r="Q12" s="2"/>
      <c r="R12" s="2"/>
      <c r="S12" s="2"/>
      <c r="T12" s="2"/>
      <c r="U12" s="2"/>
      <c r="V12" s="2"/>
      <c r="W12" s="2"/>
      <c r="X12" s="2"/>
      <c r="Y12" s="2"/>
      <c r="Z12" s="2"/>
    </row>
    <row r="13" spans="1:26" x14ac:dyDescent="0.2">
      <c r="A13" s="71" t="s">
        <v>104</v>
      </c>
      <c r="B13" s="39">
        <v>756</v>
      </c>
      <c r="C13" s="39">
        <v>737</v>
      </c>
      <c r="D13" s="39">
        <v>722</v>
      </c>
      <c r="E13" s="2"/>
      <c r="F13" s="2"/>
      <c r="G13" s="2"/>
      <c r="H13" s="2"/>
      <c r="I13" s="2"/>
      <c r="J13" s="2"/>
      <c r="K13" s="2"/>
      <c r="L13" s="2"/>
      <c r="M13" s="2"/>
      <c r="N13" s="2"/>
      <c r="O13" s="2"/>
      <c r="P13" s="2"/>
      <c r="Q13" s="2"/>
      <c r="R13" s="2"/>
      <c r="S13" s="2"/>
      <c r="T13" s="2"/>
      <c r="U13" s="2"/>
      <c r="V13" s="2"/>
      <c r="W13" s="2"/>
      <c r="X13" s="2"/>
      <c r="Y13" s="2"/>
      <c r="Z13" s="2"/>
    </row>
    <row r="14" spans="1:26" x14ac:dyDescent="0.2">
      <c r="A14" s="71" t="s">
        <v>105</v>
      </c>
      <c r="B14" s="40">
        <v>190</v>
      </c>
      <c r="C14" s="40">
        <v>165</v>
      </c>
      <c r="D14" s="40">
        <v>174</v>
      </c>
      <c r="E14" s="2"/>
      <c r="F14" s="2"/>
      <c r="G14" s="2"/>
      <c r="H14" s="2"/>
      <c r="I14" s="2"/>
      <c r="J14" s="2"/>
      <c r="K14" s="2"/>
      <c r="L14" s="2"/>
      <c r="M14" s="2"/>
      <c r="N14" s="2"/>
      <c r="O14" s="2"/>
      <c r="P14" s="2"/>
      <c r="Q14" s="2"/>
      <c r="R14" s="2"/>
      <c r="S14" s="2"/>
      <c r="T14" s="2"/>
      <c r="U14" s="2"/>
      <c r="V14" s="2"/>
      <c r="W14" s="2"/>
      <c r="X14" s="2"/>
      <c r="Y14" s="2"/>
      <c r="Z14" s="2"/>
    </row>
    <row r="15" spans="1:26" x14ac:dyDescent="0.2">
      <c r="A15" s="15" t="s">
        <v>106</v>
      </c>
      <c r="B15" s="58">
        <v>1503</v>
      </c>
      <c r="C15" s="58">
        <v>1489</v>
      </c>
      <c r="D15" s="58">
        <v>1539</v>
      </c>
      <c r="E15" s="2"/>
      <c r="F15" s="2"/>
      <c r="G15" s="2"/>
      <c r="H15" s="2"/>
      <c r="I15" s="2"/>
      <c r="J15" s="2"/>
      <c r="K15" s="2"/>
      <c r="L15" s="2"/>
      <c r="M15" s="2"/>
      <c r="N15" s="2"/>
      <c r="O15" s="2"/>
      <c r="P15" s="2"/>
      <c r="Q15" s="2"/>
      <c r="R15" s="2"/>
      <c r="S15" s="2"/>
      <c r="T15" s="2"/>
      <c r="U15" s="2"/>
      <c r="V15" s="2"/>
      <c r="W15" s="2"/>
      <c r="X15" s="2"/>
      <c r="Y15" s="2"/>
      <c r="Z15" s="2"/>
    </row>
    <row r="16" spans="1:26"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x14ac:dyDescent="0.2">
      <c r="A17" s="15" t="s">
        <v>107</v>
      </c>
      <c r="B17" s="39">
        <v>9900</v>
      </c>
      <c r="C17" s="39">
        <v>9860</v>
      </c>
      <c r="D17" s="39">
        <v>8355</v>
      </c>
      <c r="E17" s="2"/>
      <c r="F17" s="2"/>
      <c r="G17" s="2"/>
      <c r="H17" s="2"/>
      <c r="I17" s="2"/>
      <c r="J17" s="2"/>
      <c r="K17" s="2"/>
      <c r="L17" s="2"/>
      <c r="M17" s="2"/>
      <c r="N17" s="2"/>
      <c r="O17" s="2"/>
      <c r="P17" s="2"/>
      <c r="Q17" s="2"/>
      <c r="R17" s="2"/>
      <c r="S17" s="2"/>
      <c r="T17" s="2"/>
      <c r="U17" s="2"/>
      <c r="V17" s="2"/>
      <c r="W17" s="2"/>
      <c r="X17" s="2"/>
      <c r="Y17" s="2"/>
      <c r="Z17" s="2"/>
    </row>
    <row r="18" spans="1:26" x14ac:dyDescent="0.2">
      <c r="A18" s="15" t="s">
        <v>108</v>
      </c>
      <c r="B18" s="39">
        <v>43</v>
      </c>
      <c r="C18" s="39">
        <v>20</v>
      </c>
      <c r="D18" s="39">
        <v>23</v>
      </c>
      <c r="E18" s="2"/>
      <c r="F18" s="2"/>
      <c r="G18" s="2"/>
      <c r="H18" s="2"/>
      <c r="I18" s="2"/>
      <c r="J18" s="2"/>
      <c r="K18" s="2"/>
      <c r="L18" s="2"/>
      <c r="M18" s="2"/>
      <c r="N18" s="2"/>
      <c r="O18" s="2"/>
      <c r="P18" s="2"/>
      <c r="Q18" s="2"/>
      <c r="R18" s="2"/>
      <c r="S18" s="2"/>
      <c r="T18" s="2"/>
      <c r="U18" s="2"/>
      <c r="V18" s="2"/>
      <c r="W18" s="2"/>
      <c r="X18" s="2"/>
      <c r="Y18" s="2"/>
      <c r="Z18" s="2"/>
    </row>
    <row r="19" spans="1:26" x14ac:dyDescent="0.2">
      <c r="A19" s="15" t="s">
        <v>109</v>
      </c>
      <c r="B19" s="39">
        <v>7747</v>
      </c>
      <c r="C19" s="39">
        <v>7689</v>
      </c>
      <c r="D19" s="39">
        <v>2578</v>
      </c>
      <c r="E19" s="2"/>
      <c r="F19" s="2"/>
      <c r="G19" s="2"/>
      <c r="H19" s="2"/>
      <c r="I19" s="2"/>
      <c r="J19" s="2"/>
      <c r="K19" s="2"/>
      <c r="L19" s="2"/>
      <c r="M19" s="2"/>
      <c r="N19" s="2"/>
      <c r="O19" s="2"/>
      <c r="P19" s="2"/>
      <c r="Q19" s="2"/>
      <c r="R19" s="2"/>
      <c r="S19" s="2"/>
      <c r="T19" s="2"/>
      <c r="U19" s="2"/>
      <c r="V19" s="2"/>
      <c r="W19" s="2"/>
      <c r="X19" s="2"/>
      <c r="Y19" s="2"/>
      <c r="Z19" s="2"/>
    </row>
    <row r="20" spans="1:26" x14ac:dyDescent="0.2">
      <c r="A20" s="15" t="s">
        <v>110</v>
      </c>
      <c r="B20" s="39">
        <v>1240</v>
      </c>
      <c r="C20" s="39">
        <v>1414</v>
      </c>
      <c r="D20" s="39">
        <v>169</v>
      </c>
      <c r="E20" s="2"/>
      <c r="F20" s="2"/>
      <c r="G20" s="2"/>
      <c r="H20" s="2"/>
      <c r="I20" s="2"/>
      <c r="J20" s="2"/>
      <c r="K20" s="2"/>
      <c r="L20" s="2"/>
      <c r="M20" s="2"/>
      <c r="N20" s="2"/>
      <c r="O20" s="2"/>
      <c r="P20" s="2"/>
      <c r="Q20" s="2"/>
      <c r="R20" s="2"/>
      <c r="S20" s="2"/>
      <c r="T20" s="2"/>
      <c r="U20" s="2"/>
      <c r="V20" s="2"/>
      <c r="W20" s="2"/>
      <c r="X20" s="2"/>
      <c r="Y20" s="2"/>
      <c r="Z20" s="2"/>
    </row>
    <row r="21" spans="1:26" x14ac:dyDescent="0.2">
      <c r="A21" s="15" t="s">
        <v>111</v>
      </c>
      <c r="B21" s="39">
        <v>451</v>
      </c>
      <c r="C21" s="39">
        <v>475</v>
      </c>
      <c r="D21" s="39">
        <v>364</v>
      </c>
      <c r="E21" s="2"/>
      <c r="F21" s="2"/>
      <c r="G21" s="2"/>
      <c r="H21" s="2"/>
      <c r="I21" s="2"/>
      <c r="J21" s="2"/>
      <c r="K21" s="2"/>
      <c r="L21" s="2"/>
      <c r="M21" s="2"/>
      <c r="N21" s="2"/>
      <c r="O21" s="2"/>
      <c r="P21" s="2"/>
      <c r="Q21" s="2"/>
      <c r="R21" s="2"/>
      <c r="S21" s="2"/>
      <c r="T21" s="2"/>
      <c r="U21" s="2"/>
      <c r="V21" s="2"/>
      <c r="W21" s="2"/>
      <c r="X21" s="2"/>
      <c r="Y21" s="2"/>
      <c r="Z21" s="2"/>
    </row>
    <row r="22" spans="1:26" x14ac:dyDescent="0.2">
      <c r="A22" s="15" t="s">
        <v>112</v>
      </c>
      <c r="B22" s="78">
        <v>20884</v>
      </c>
      <c r="C22" s="78">
        <v>20947</v>
      </c>
      <c r="D22" s="78">
        <v>13028</v>
      </c>
      <c r="E22" s="2"/>
      <c r="F22" s="2"/>
      <c r="G22" s="2"/>
      <c r="H22" s="2"/>
      <c r="I22" s="2"/>
      <c r="J22" s="2"/>
      <c r="K22" s="2"/>
      <c r="L22" s="2"/>
      <c r="M22" s="2"/>
      <c r="N22" s="2"/>
      <c r="O22" s="2"/>
      <c r="P22" s="2"/>
      <c r="Q22" s="2"/>
      <c r="R22" s="2"/>
      <c r="S22" s="2"/>
      <c r="T22" s="2"/>
      <c r="U22" s="2"/>
      <c r="V22" s="2"/>
      <c r="W22" s="2"/>
      <c r="X22" s="2"/>
      <c r="Y22" s="2"/>
      <c r="Z22" s="2"/>
    </row>
    <row r="23" spans="1:26"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x14ac:dyDescent="0.2">
      <c r="A24" s="77" t="s">
        <v>113</v>
      </c>
      <c r="B24" s="2"/>
      <c r="C24" s="2"/>
      <c r="D24" s="2"/>
      <c r="E24" s="2"/>
      <c r="F24" s="2"/>
      <c r="G24" s="2"/>
      <c r="H24" s="2"/>
      <c r="I24" s="2"/>
      <c r="J24" s="2"/>
      <c r="K24" s="2"/>
      <c r="L24" s="2"/>
      <c r="M24" s="2"/>
      <c r="N24" s="2"/>
      <c r="O24" s="2"/>
      <c r="P24" s="2"/>
      <c r="Q24" s="2"/>
      <c r="R24" s="2"/>
      <c r="S24" s="2"/>
      <c r="T24" s="2"/>
      <c r="U24" s="2"/>
      <c r="V24" s="2"/>
      <c r="W24" s="2"/>
      <c r="X24" s="2"/>
      <c r="Y24" s="2"/>
      <c r="Z24" s="2"/>
    </row>
    <row r="25" spans="1:26"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x14ac:dyDescent="0.2">
      <c r="A26" s="15" t="s">
        <v>114</v>
      </c>
      <c r="B26" s="2"/>
      <c r="C26" s="2"/>
      <c r="D26" s="2"/>
      <c r="E26" s="2"/>
      <c r="F26" s="2"/>
      <c r="G26" s="2"/>
      <c r="H26" s="2"/>
      <c r="I26" s="2"/>
      <c r="J26" s="2"/>
      <c r="K26" s="2"/>
      <c r="L26" s="2"/>
      <c r="M26" s="2"/>
      <c r="N26" s="2"/>
      <c r="O26" s="2"/>
      <c r="P26" s="2"/>
      <c r="Q26" s="2"/>
      <c r="R26" s="2"/>
      <c r="S26" s="2"/>
      <c r="T26" s="2"/>
      <c r="U26" s="2"/>
      <c r="V26" s="2"/>
      <c r="W26" s="2"/>
      <c r="X26" s="2"/>
      <c r="Y26" s="2"/>
      <c r="Z26" s="2"/>
    </row>
    <row r="27" spans="1:26" x14ac:dyDescent="0.2">
      <c r="A27" s="15" t="s">
        <v>115</v>
      </c>
      <c r="B27" s="16">
        <v>637</v>
      </c>
      <c r="C27" s="16">
        <v>664</v>
      </c>
      <c r="D27" s="16">
        <v>613</v>
      </c>
      <c r="E27" s="2"/>
      <c r="F27" s="2"/>
      <c r="G27" s="2"/>
      <c r="H27" s="2"/>
      <c r="I27" s="2"/>
      <c r="J27" s="2"/>
      <c r="K27" s="2"/>
      <c r="L27" s="2"/>
      <c r="M27" s="2"/>
      <c r="N27" s="2"/>
      <c r="O27" s="2"/>
      <c r="P27" s="2"/>
      <c r="Q27" s="2"/>
      <c r="R27" s="2"/>
      <c r="S27" s="2"/>
      <c r="T27" s="2"/>
      <c r="U27" s="2"/>
      <c r="V27" s="2"/>
      <c r="W27" s="2"/>
      <c r="X27" s="2"/>
      <c r="Y27" s="2"/>
      <c r="Z27" s="2"/>
    </row>
    <row r="28" spans="1:26" x14ac:dyDescent="0.2">
      <c r="A28" s="15" t="s">
        <v>116</v>
      </c>
      <c r="B28" s="39">
        <v>17</v>
      </c>
      <c r="C28" s="39">
        <v>349</v>
      </c>
      <c r="D28" s="39">
        <v>503</v>
      </c>
      <c r="E28" s="2"/>
      <c r="F28" s="2"/>
      <c r="G28" s="2"/>
      <c r="H28" s="2"/>
      <c r="I28" s="2"/>
      <c r="J28" s="2"/>
      <c r="K28" s="2"/>
      <c r="L28" s="2"/>
      <c r="M28" s="2"/>
      <c r="N28" s="2"/>
      <c r="O28" s="2"/>
      <c r="P28" s="2"/>
      <c r="Q28" s="2"/>
      <c r="R28" s="2"/>
      <c r="S28" s="2"/>
      <c r="T28" s="2"/>
      <c r="U28" s="2"/>
      <c r="V28" s="2"/>
      <c r="W28" s="2"/>
      <c r="X28" s="2"/>
      <c r="Y28" s="2"/>
      <c r="Z28" s="2"/>
    </row>
    <row r="29" spans="1:26" x14ac:dyDescent="0.2">
      <c r="A29" s="15" t="s">
        <v>117</v>
      </c>
      <c r="B29" s="39">
        <v>202</v>
      </c>
      <c r="C29" s="39">
        <v>273</v>
      </c>
      <c r="D29" s="39">
        <v>145</v>
      </c>
      <c r="E29" s="2"/>
      <c r="F29" s="2"/>
      <c r="G29" s="2"/>
      <c r="H29" s="2"/>
      <c r="I29" s="2"/>
      <c r="J29" s="2"/>
      <c r="K29" s="2"/>
      <c r="L29" s="2"/>
      <c r="M29" s="2"/>
      <c r="N29" s="2"/>
      <c r="O29" s="2"/>
      <c r="P29" s="2"/>
      <c r="Q29" s="2"/>
      <c r="R29" s="2"/>
      <c r="S29" s="2"/>
      <c r="T29" s="2"/>
      <c r="U29" s="2"/>
      <c r="V29" s="2"/>
      <c r="W29" s="2"/>
      <c r="X29" s="2"/>
      <c r="Y29" s="2"/>
      <c r="Z29" s="2"/>
    </row>
    <row r="30" spans="1:26" x14ac:dyDescent="0.2">
      <c r="A30" s="15" t="s">
        <v>118</v>
      </c>
      <c r="B30" s="39">
        <v>125</v>
      </c>
      <c r="C30" s="39">
        <v>174</v>
      </c>
      <c r="D30" s="39">
        <v>166</v>
      </c>
      <c r="E30" s="2"/>
      <c r="F30" s="2"/>
      <c r="G30" s="2"/>
      <c r="H30" s="2"/>
      <c r="I30" s="2"/>
      <c r="J30" s="2"/>
      <c r="K30" s="2"/>
      <c r="L30" s="2"/>
      <c r="M30" s="2"/>
      <c r="N30" s="2"/>
      <c r="O30" s="2"/>
      <c r="P30" s="2"/>
      <c r="Q30" s="2"/>
      <c r="R30" s="2"/>
      <c r="S30" s="2"/>
      <c r="T30" s="2"/>
      <c r="U30" s="2"/>
      <c r="V30" s="2"/>
      <c r="W30" s="2"/>
      <c r="X30" s="2"/>
      <c r="Y30" s="2"/>
      <c r="Z30" s="2"/>
    </row>
    <row r="31" spans="1:26" x14ac:dyDescent="0.2">
      <c r="A31" s="15" t="s">
        <v>119</v>
      </c>
      <c r="B31" s="39">
        <v>280</v>
      </c>
      <c r="C31" s="39">
        <v>287</v>
      </c>
      <c r="D31" s="39">
        <v>258</v>
      </c>
      <c r="E31" s="2"/>
      <c r="F31" s="2"/>
      <c r="G31" s="2"/>
      <c r="H31" s="2"/>
      <c r="I31" s="2"/>
      <c r="J31" s="2"/>
      <c r="K31" s="2"/>
      <c r="L31" s="2"/>
      <c r="M31" s="2"/>
      <c r="N31" s="2"/>
      <c r="O31" s="2"/>
      <c r="P31" s="2"/>
      <c r="Q31" s="2"/>
      <c r="R31" s="2"/>
      <c r="S31" s="2"/>
      <c r="T31" s="2"/>
      <c r="U31" s="2"/>
      <c r="V31" s="2"/>
      <c r="W31" s="2"/>
      <c r="X31" s="2"/>
      <c r="Y31" s="2"/>
      <c r="Z31" s="2"/>
    </row>
    <row r="32" spans="1:26" x14ac:dyDescent="0.2">
      <c r="A32" s="15" t="s">
        <v>105</v>
      </c>
      <c r="B32" s="40">
        <v>179</v>
      </c>
      <c r="C32" s="40">
        <v>167</v>
      </c>
      <c r="D32" s="40">
        <v>139</v>
      </c>
      <c r="E32" s="2"/>
      <c r="F32" s="2"/>
      <c r="G32" s="2"/>
      <c r="H32" s="2"/>
      <c r="I32" s="2"/>
      <c r="J32" s="2"/>
      <c r="K32" s="2"/>
      <c r="L32" s="2"/>
      <c r="M32" s="2"/>
      <c r="N32" s="2"/>
      <c r="O32" s="2"/>
      <c r="P32" s="2"/>
      <c r="Q32" s="2"/>
      <c r="R32" s="2"/>
      <c r="S32" s="2"/>
      <c r="T32" s="2"/>
      <c r="U32" s="2"/>
      <c r="V32" s="2"/>
      <c r="W32" s="2"/>
      <c r="X32" s="2"/>
      <c r="Y32" s="2"/>
      <c r="Z32" s="2"/>
    </row>
    <row r="33" spans="1:26" x14ac:dyDescent="0.2">
      <c r="A33" s="15" t="s">
        <v>120</v>
      </c>
      <c r="B33" s="58">
        <v>1440</v>
      </c>
      <c r="C33" s="58">
        <v>1914</v>
      </c>
      <c r="D33" s="58">
        <v>1824</v>
      </c>
      <c r="E33" s="2"/>
      <c r="F33" s="2"/>
      <c r="G33" s="2"/>
      <c r="H33" s="2"/>
      <c r="I33" s="2"/>
      <c r="J33" s="2"/>
      <c r="K33" s="2"/>
      <c r="L33" s="2"/>
      <c r="M33" s="2"/>
      <c r="N33" s="2"/>
      <c r="O33" s="2"/>
      <c r="P33" s="2"/>
      <c r="Q33" s="2"/>
      <c r="R33" s="2"/>
      <c r="S33" s="2"/>
      <c r="T33" s="2"/>
      <c r="U33" s="2"/>
      <c r="V33" s="2"/>
      <c r="W33" s="2"/>
      <c r="X33" s="2"/>
      <c r="Y33" s="2"/>
      <c r="Z33" s="2"/>
    </row>
    <row r="34" spans="1:26"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x14ac:dyDescent="0.2">
      <c r="A35" s="15" t="s">
        <v>121</v>
      </c>
      <c r="B35" s="39">
        <v>11001</v>
      </c>
      <c r="C35" s="39">
        <v>10984</v>
      </c>
      <c r="D35" s="39">
        <v>7855</v>
      </c>
      <c r="E35" s="2"/>
      <c r="F35" s="2"/>
      <c r="G35" s="2"/>
      <c r="H35" s="2"/>
      <c r="I35" s="2"/>
      <c r="J35" s="2"/>
      <c r="K35" s="2"/>
      <c r="L35" s="2"/>
      <c r="M35" s="2"/>
      <c r="N35" s="2"/>
      <c r="O35" s="2"/>
      <c r="P35" s="2"/>
      <c r="Q35" s="2"/>
      <c r="R35" s="2"/>
      <c r="S35" s="2"/>
      <c r="T35" s="2"/>
      <c r="U35" s="2"/>
      <c r="V35" s="2"/>
      <c r="W35" s="2"/>
      <c r="X35" s="2"/>
      <c r="Y35" s="2"/>
      <c r="Z35" s="2"/>
    </row>
    <row r="36" spans="1:26" x14ac:dyDescent="0.2">
      <c r="A36" s="15" t="s">
        <v>122</v>
      </c>
      <c r="B36" s="39">
        <v>892</v>
      </c>
      <c r="C36" s="39">
        <v>921</v>
      </c>
      <c r="D36" s="39">
        <v>885</v>
      </c>
      <c r="E36" s="2"/>
      <c r="F36" s="2"/>
      <c r="G36" s="2"/>
      <c r="H36" s="2"/>
      <c r="I36" s="2"/>
      <c r="J36" s="2"/>
      <c r="K36" s="2"/>
      <c r="L36" s="2"/>
      <c r="M36" s="2"/>
      <c r="N36" s="2"/>
      <c r="O36" s="2"/>
      <c r="P36" s="2"/>
      <c r="Q36" s="2"/>
      <c r="R36" s="2"/>
      <c r="S36" s="2"/>
      <c r="T36" s="2"/>
      <c r="U36" s="2"/>
      <c r="V36" s="2"/>
      <c r="W36" s="2"/>
      <c r="X36" s="2"/>
      <c r="Y36" s="2"/>
      <c r="Z36" s="2"/>
    </row>
    <row r="37" spans="1:26" x14ac:dyDescent="0.2">
      <c r="A37" s="15" t="s">
        <v>123</v>
      </c>
      <c r="B37" s="40">
        <v>734</v>
      </c>
      <c r="C37" s="40">
        <v>765</v>
      </c>
      <c r="D37" s="40">
        <v>785</v>
      </c>
      <c r="E37" s="2"/>
      <c r="F37" s="2"/>
      <c r="G37" s="2"/>
      <c r="H37" s="2"/>
      <c r="I37" s="2"/>
      <c r="J37" s="2"/>
      <c r="K37" s="2"/>
      <c r="L37" s="2"/>
      <c r="M37" s="2"/>
      <c r="N37" s="2"/>
      <c r="O37" s="2"/>
      <c r="P37" s="2"/>
      <c r="Q37" s="2"/>
      <c r="R37" s="2"/>
      <c r="S37" s="2"/>
      <c r="T37" s="2"/>
      <c r="U37" s="2"/>
      <c r="V37" s="2"/>
      <c r="W37" s="2"/>
      <c r="X37" s="2"/>
      <c r="Y37" s="2"/>
      <c r="Z37" s="2"/>
    </row>
    <row r="38" spans="1:26" x14ac:dyDescent="0.2">
      <c r="A38" s="15" t="s">
        <v>124</v>
      </c>
      <c r="B38" s="58">
        <v>14067</v>
      </c>
      <c r="C38" s="58">
        <v>14584</v>
      </c>
      <c r="D38" s="58">
        <v>11349</v>
      </c>
      <c r="E38" s="2"/>
      <c r="F38" s="2"/>
      <c r="G38" s="2"/>
      <c r="H38" s="2"/>
      <c r="I38" s="2"/>
      <c r="J38" s="2"/>
      <c r="K38" s="2"/>
      <c r="L38" s="2"/>
      <c r="M38" s="2"/>
      <c r="N38" s="2"/>
      <c r="O38" s="2"/>
      <c r="P38" s="2"/>
      <c r="Q38" s="2"/>
      <c r="R38" s="2"/>
      <c r="S38" s="2"/>
      <c r="T38" s="2"/>
      <c r="U38" s="2"/>
      <c r="V38" s="2"/>
      <c r="W38" s="2"/>
      <c r="X38" s="2"/>
      <c r="Y38" s="2"/>
      <c r="Z38" s="2"/>
    </row>
    <row r="39" spans="1:26"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x14ac:dyDescent="0.2">
      <c r="A40" s="15" t="s">
        <v>125</v>
      </c>
      <c r="B40" s="40">
        <v>6817</v>
      </c>
      <c r="C40" s="40">
        <v>6363</v>
      </c>
      <c r="D40" s="40">
        <v>1679</v>
      </c>
      <c r="E40" s="2"/>
      <c r="F40" s="2"/>
      <c r="G40" s="2"/>
      <c r="H40" s="2"/>
      <c r="I40" s="2"/>
      <c r="J40" s="2"/>
      <c r="K40" s="2"/>
      <c r="L40" s="2"/>
      <c r="M40" s="2"/>
      <c r="N40" s="2"/>
      <c r="O40" s="2"/>
      <c r="P40" s="2"/>
      <c r="Q40" s="2"/>
      <c r="R40" s="2"/>
      <c r="S40" s="2"/>
      <c r="T40" s="2"/>
      <c r="U40" s="2"/>
      <c r="V40" s="2"/>
      <c r="W40" s="2"/>
      <c r="X40" s="2"/>
      <c r="Y40" s="2"/>
      <c r="Z40" s="2"/>
    </row>
    <row r="41" spans="1:26" x14ac:dyDescent="0.2">
      <c r="A41" s="15" t="s">
        <v>126</v>
      </c>
      <c r="B41" s="78">
        <v>20884</v>
      </c>
      <c r="C41" s="78">
        <v>20947</v>
      </c>
      <c r="D41" s="78">
        <v>13028</v>
      </c>
      <c r="E41" s="2"/>
      <c r="F41" s="2"/>
      <c r="G41" s="2"/>
      <c r="H41" s="2"/>
      <c r="I41" s="2"/>
      <c r="J41" s="2"/>
      <c r="K41" s="2"/>
      <c r="L41" s="2"/>
      <c r="M41" s="2"/>
      <c r="N41" s="2"/>
      <c r="O41" s="2"/>
      <c r="P41" s="2"/>
      <c r="Q41" s="2"/>
      <c r="R41" s="2"/>
      <c r="S41" s="2"/>
      <c r="T41" s="2"/>
      <c r="U41" s="2"/>
      <c r="V41" s="2"/>
      <c r="W41" s="2"/>
      <c r="X41" s="2"/>
      <c r="Y41" s="2"/>
      <c r="Z41" s="2"/>
    </row>
    <row r="42" spans="1:26"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sheetData>
  <mergeCells count="3">
    <mergeCell ref="A1:D1"/>
    <mergeCell ref="A2:D2"/>
    <mergeCell ref="A3:D3"/>
  </mergeCells>
  <pageMargins left="0.7" right="0.7" top="0.75" bottom="0.75" header="0.3" footer="0.3"/>
  <pageSetup scale="9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2"/>
  <sheetViews>
    <sheetView topLeftCell="A13" zoomScaleNormal="100" workbookViewId="0">
      <selection activeCell="F33" sqref="F33"/>
    </sheetView>
  </sheetViews>
  <sheetFormatPr defaultColWidth="21.5" defaultRowHeight="12.75" x14ac:dyDescent="0.2"/>
  <cols>
    <col min="1" max="1" width="73" style="1" customWidth="1"/>
    <col min="2" max="6" width="15.83203125" style="1" customWidth="1"/>
    <col min="7" max="16384" width="21.5" style="1"/>
  </cols>
  <sheetData>
    <row r="1" spans="1:6" ht="13.5" x14ac:dyDescent="0.25">
      <c r="A1" s="111" t="s">
        <v>69</v>
      </c>
      <c r="B1" s="99"/>
      <c r="C1" s="99"/>
      <c r="D1" s="99"/>
      <c r="E1" s="99"/>
      <c r="F1" s="99"/>
    </row>
    <row r="2" spans="1:6" x14ac:dyDescent="0.2">
      <c r="A2" s="97" t="s">
        <v>127</v>
      </c>
      <c r="B2" s="99"/>
      <c r="C2" s="99"/>
      <c r="D2" s="99"/>
      <c r="E2" s="99"/>
      <c r="F2" s="99"/>
    </row>
    <row r="3" spans="1:6" x14ac:dyDescent="0.2">
      <c r="A3" s="112" t="s">
        <v>30</v>
      </c>
      <c r="B3" s="99"/>
      <c r="C3" s="99"/>
      <c r="D3" s="99"/>
      <c r="E3" s="99"/>
      <c r="F3" s="99"/>
    </row>
    <row r="4" spans="1:6" x14ac:dyDescent="0.2">
      <c r="A4" s="2"/>
      <c r="B4" s="2"/>
    </row>
    <row r="5" spans="1:6" x14ac:dyDescent="0.2">
      <c r="A5" s="2"/>
      <c r="B5" s="117" t="s">
        <v>71</v>
      </c>
      <c r="C5" s="99"/>
      <c r="D5" s="99"/>
      <c r="E5" s="99"/>
      <c r="F5" s="100"/>
    </row>
    <row r="6" spans="1:6" x14ac:dyDescent="0.2">
      <c r="A6" s="2"/>
      <c r="B6" s="69" t="s">
        <v>73</v>
      </c>
      <c r="C6" s="69" t="s">
        <v>74</v>
      </c>
      <c r="D6" s="69" t="s">
        <v>75</v>
      </c>
      <c r="E6" s="69" t="s">
        <v>76</v>
      </c>
      <c r="F6" s="69" t="s">
        <v>73</v>
      </c>
    </row>
    <row r="7" spans="1:6" x14ac:dyDescent="0.2">
      <c r="A7" s="70" t="s">
        <v>99</v>
      </c>
      <c r="B7" s="55" t="s">
        <v>78</v>
      </c>
      <c r="C7" s="55" t="s">
        <v>78</v>
      </c>
      <c r="D7" s="55" t="s">
        <v>78</v>
      </c>
      <c r="E7" s="55" t="s">
        <v>79</v>
      </c>
      <c r="F7" s="55" t="s">
        <v>79</v>
      </c>
    </row>
    <row r="8" spans="1:6" x14ac:dyDescent="0.2">
      <c r="A8" s="2"/>
      <c r="B8" s="2"/>
    </row>
    <row r="9" spans="1:6" x14ac:dyDescent="0.2">
      <c r="A9" s="15" t="s">
        <v>128</v>
      </c>
      <c r="B9" s="2"/>
    </row>
    <row r="10" spans="1:6" x14ac:dyDescent="0.2">
      <c r="A10" s="71" t="s">
        <v>129</v>
      </c>
      <c r="B10" s="16">
        <v>51</v>
      </c>
      <c r="C10" s="16">
        <v>85</v>
      </c>
      <c r="D10" s="16">
        <v>66</v>
      </c>
      <c r="E10" s="16">
        <v>122</v>
      </c>
      <c r="F10" s="16">
        <v>-13</v>
      </c>
    </row>
    <row r="11" spans="1:6" ht="25.5" x14ac:dyDescent="0.2">
      <c r="A11" s="71" t="s">
        <v>130</v>
      </c>
      <c r="B11" s="2"/>
      <c r="C11" s="2"/>
      <c r="D11" s="2"/>
      <c r="E11" s="2"/>
      <c r="F11" s="2"/>
    </row>
    <row r="12" spans="1:6" x14ac:dyDescent="0.2">
      <c r="A12" s="73" t="s">
        <v>131</v>
      </c>
      <c r="B12" s="39">
        <v>187</v>
      </c>
      <c r="C12" s="39">
        <v>187</v>
      </c>
      <c r="D12" s="39">
        <v>250</v>
      </c>
      <c r="E12" s="39">
        <v>288</v>
      </c>
      <c r="F12" s="39">
        <v>288</v>
      </c>
    </row>
    <row r="13" spans="1:6" x14ac:dyDescent="0.2">
      <c r="A13" s="73" t="s">
        <v>132</v>
      </c>
      <c r="B13" s="39">
        <v>0</v>
      </c>
      <c r="C13" s="39">
        <v>0</v>
      </c>
      <c r="D13" s="39">
        <v>18</v>
      </c>
      <c r="E13" s="39">
        <v>0</v>
      </c>
      <c r="F13" s="39">
        <v>0</v>
      </c>
    </row>
    <row r="14" spans="1:6" x14ac:dyDescent="0.2">
      <c r="A14" s="73" t="s">
        <v>133</v>
      </c>
      <c r="B14" s="39">
        <v>16</v>
      </c>
      <c r="C14" s="39">
        <v>22</v>
      </c>
      <c r="D14" s="39">
        <v>25</v>
      </c>
      <c r="E14" s="39">
        <v>31</v>
      </c>
      <c r="F14" s="39">
        <v>27</v>
      </c>
    </row>
    <row r="15" spans="1:6" x14ac:dyDescent="0.2">
      <c r="A15" s="73" t="s">
        <v>88</v>
      </c>
      <c r="B15" s="39">
        <v>0</v>
      </c>
      <c r="C15" s="39">
        <v>0</v>
      </c>
      <c r="D15" s="39">
        <v>53</v>
      </c>
      <c r="E15" s="39">
        <v>0</v>
      </c>
      <c r="F15" s="39">
        <v>163</v>
      </c>
    </row>
    <row r="16" spans="1:6" x14ac:dyDescent="0.2">
      <c r="A16" s="73" t="s">
        <v>134</v>
      </c>
      <c r="B16" s="39">
        <v>8</v>
      </c>
      <c r="C16" s="39">
        <v>10</v>
      </c>
      <c r="D16" s="39">
        <v>9</v>
      </c>
      <c r="E16" s="39">
        <v>7</v>
      </c>
      <c r="F16" s="39">
        <v>6</v>
      </c>
    </row>
    <row r="17" spans="1:6" x14ac:dyDescent="0.2">
      <c r="A17" s="73" t="s">
        <v>135</v>
      </c>
      <c r="B17" s="39">
        <v>-8</v>
      </c>
      <c r="C17" s="39">
        <v>18</v>
      </c>
      <c r="D17" s="39">
        <v>-12</v>
      </c>
      <c r="E17" s="39">
        <v>22</v>
      </c>
      <c r="F17" s="39">
        <v>-62</v>
      </c>
    </row>
    <row r="18" spans="1:6" x14ac:dyDescent="0.2">
      <c r="A18" s="73" t="s">
        <v>136</v>
      </c>
      <c r="B18" s="39">
        <v>1</v>
      </c>
      <c r="C18" s="39">
        <v>-5</v>
      </c>
      <c r="D18" s="39">
        <v>2</v>
      </c>
      <c r="E18" s="39">
        <v>0</v>
      </c>
      <c r="F18" s="39">
        <v>0</v>
      </c>
    </row>
    <row r="19" spans="1:6" x14ac:dyDescent="0.2">
      <c r="A19" s="73" t="s">
        <v>137</v>
      </c>
      <c r="B19" s="39">
        <v>7</v>
      </c>
      <c r="C19" s="39">
        <v>-12</v>
      </c>
      <c r="D19" s="39">
        <v>-118</v>
      </c>
      <c r="E19" s="39">
        <v>-10</v>
      </c>
      <c r="F19" s="39">
        <v>0</v>
      </c>
    </row>
    <row r="20" spans="1:6" x14ac:dyDescent="0.2">
      <c r="A20" s="73" t="s">
        <v>138</v>
      </c>
      <c r="B20" s="39">
        <v>0</v>
      </c>
      <c r="C20" s="39">
        <v>-2</v>
      </c>
      <c r="D20" s="39">
        <v>0</v>
      </c>
      <c r="E20" s="39">
        <v>-1</v>
      </c>
      <c r="F20" s="39">
        <v>2</v>
      </c>
    </row>
    <row r="21" spans="1:6" x14ac:dyDescent="0.2">
      <c r="A21" s="73" t="s">
        <v>89</v>
      </c>
      <c r="B21" s="39">
        <v>12</v>
      </c>
      <c r="C21" s="39">
        <v>-19</v>
      </c>
      <c r="D21" s="39">
        <v>25</v>
      </c>
      <c r="E21" s="39">
        <v>21</v>
      </c>
      <c r="F21" s="39">
        <v>9</v>
      </c>
    </row>
    <row r="22" spans="1:6" x14ac:dyDescent="0.2">
      <c r="A22" s="73" t="s">
        <v>139</v>
      </c>
      <c r="B22" s="2"/>
      <c r="C22" s="2"/>
      <c r="D22" s="2"/>
      <c r="E22" s="2"/>
      <c r="F22" s="2"/>
    </row>
    <row r="23" spans="1:6" x14ac:dyDescent="0.2">
      <c r="A23" s="79" t="s">
        <v>140</v>
      </c>
      <c r="B23" s="39">
        <v>-23</v>
      </c>
      <c r="C23" s="39">
        <v>24</v>
      </c>
      <c r="D23" s="39">
        <v>34</v>
      </c>
      <c r="E23" s="39">
        <v>-23</v>
      </c>
      <c r="F23" s="39">
        <v>-9</v>
      </c>
    </row>
    <row r="24" spans="1:6" x14ac:dyDescent="0.2">
      <c r="A24" s="79" t="s">
        <v>141</v>
      </c>
      <c r="B24" s="39">
        <v>-12</v>
      </c>
      <c r="C24" s="39">
        <v>-1</v>
      </c>
      <c r="D24" s="39">
        <v>33</v>
      </c>
      <c r="E24" s="39">
        <v>-19</v>
      </c>
      <c r="F24" s="39">
        <v>-17</v>
      </c>
    </row>
    <row r="25" spans="1:6" x14ac:dyDescent="0.2">
      <c r="A25" s="79" t="s">
        <v>142</v>
      </c>
      <c r="B25" s="39">
        <v>51</v>
      </c>
      <c r="C25" s="39">
        <v>-17</v>
      </c>
      <c r="D25" s="39">
        <v>-56</v>
      </c>
      <c r="E25" s="39">
        <v>-24</v>
      </c>
      <c r="F25" s="39">
        <v>2</v>
      </c>
    </row>
    <row r="26" spans="1:6" x14ac:dyDescent="0.2">
      <c r="A26" s="79" t="s">
        <v>143</v>
      </c>
      <c r="B26" s="39">
        <v>-23</v>
      </c>
      <c r="C26" s="39">
        <v>-7</v>
      </c>
      <c r="D26" s="39">
        <v>35</v>
      </c>
      <c r="E26" s="39">
        <v>8</v>
      </c>
      <c r="F26" s="39">
        <v>-12</v>
      </c>
    </row>
    <row r="27" spans="1:6" x14ac:dyDescent="0.2">
      <c r="A27" s="79" t="s">
        <v>144</v>
      </c>
      <c r="B27" s="40">
        <v>36</v>
      </c>
      <c r="C27" s="40">
        <v>38</v>
      </c>
      <c r="D27" s="40">
        <v>32</v>
      </c>
      <c r="E27" s="40">
        <v>-117</v>
      </c>
      <c r="F27" s="40">
        <v>35</v>
      </c>
    </row>
    <row r="28" spans="1:6" x14ac:dyDescent="0.2">
      <c r="A28" s="15" t="s">
        <v>145</v>
      </c>
      <c r="B28" s="58">
        <v>303</v>
      </c>
      <c r="C28" s="58">
        <v>321</v>
      </c>
      <c r="D28" s="58">
        <v>396</v>
      </c>
      <c r="E28" s="58">
        <v>305</v>
      </c>
      <c r="F28" s="58">
        <v>419</v>
      </c>
    </row>
    <row r="29" spans="1:6" x14ac:dyDescent="0.2">
      <c r="A29" s="2"/>
      <c r="B29" s="2"/>
      <c r="C29" s="2"/>
      <c r="D29" s="2"/>
      <c r="E29" s="2"/>
      <c r="F29" s="2"/>
    </row>
    <row r="30" spans="1:6" x14ac:dyDescent="0.2">
      <c r="A30" s="15" t="s">
        <v>146</v>
      </c>
      <c r="B30" s="2"/>
      <c r="C30" s="2"/>
      <c r="D30" s="2"/>
      <c r="E30" s="2"/>
      <c r="F30" s="2"/>
    </row>
    <row r="31" spans="1:6" x14ac:dyDescent="0.2">
      <c r="A31" s="71" t="s">
        <v>147</v>
      </c>
      <c r="B31" s="39">
        <v>-241</v>
      </c>
      <c r="C31" s="39">
        <v>-204</v>
      </c>
      <c r="D31" s="39">
        <v>-302</v>
      </c>
      <c r="E31" s="39">
        <v>-254</v>
      </c>
      <c r="F31" s="39">
        <v>-317</v>
      </c>
    </row>
    <row r="32" spans="1:6" x14ac:dyDescent="0.2">
      <c r="A32" s="71" t="s">
        <v>148</v>
      </c>
      <c r="B32" s="39">
        <v>1</v>
      </c>
      <c r="C32" s="39">
        <v>-12</v>
      </c>
      <c r="D32" s="39">
        <v>0</v>
      </c>
      <c r="E32" s="39">
        <v>1</v>
      </c>
      <c r="F32" s="39">
        <v>-25</v>
      </c>
    </row>
    <row r="33" spans="1:6" x14ac:dyDescent="0.2">
      <c r="A33" s="71" t="s">
        <v>149</v>
      </c>
      <c r="B33" s="39">
        <v>0</v>
      </c>
      <c r="C33" s="39">
        <v>0</v>
      </c>
      <c r="D33" s="39">
        <v>-167</v>
      </c>
      <c r="E33" s="39">
        <v>0</v>
      </c>
      <c r="F33" s="39">
        <v>0</v>
      </c>
    </row>
    <row r="34" spans="1:6" x14ac:dyDescent="0.2">
      <c r="A34" s="71" t="s">
        <v>150</v>
      </c>
      <c r="B34" s="39">
        <v>0</v>
      </c>
      <c r="C34" s="39">
        <v>2</v>
      </c>
      <c r="D34" s="39">
        <v>0</v>
      </c>
      <c r="E34" s="39">
        <v>1</v>
      </c>
      <c r="F34" s="39">
        <v>1</v>
      </c>
    </row>
    <row r="35" spans="1:6" x14ac:dyDescent="0.2">
      <c r="A35" s="71" t="s">
        <v>105</v>
      </c>
      <c r="B35" s="40">
        <v>0</v>
      </c>
      <c r="C35" s="40">
        <v>-1</v>
      </c>
      <c r="D35" s="39">
        <v>0</v>
      </c>
      <c r="E35" s="39">
        <v>0</v>
      </c>
      <c r="F35" s="39">
        <v>0</v>
      </c>
    </row>
    <row r="36" spans="1:6" x14ac:dyDescent="0.2">
      <c r="A36" s="15" t="s">
        <v>151</v>
      </c>
      <c r="B36" s="58">
        <v>-240</v>
      </c>
      <c r="C36" s="58">
        <v>-215</v>
      </c>
      <c r="D36" s="58">
        <v>-469</v>
      </c>
      <c r="E36" s="58">
        <v>-252</v>
      </c>
      <c r="F36" s="58">
        <v>-341</v>
      </c>
    </row>
    <row r="37" spans="1:6" x14ac:dyDescent="0.2">
      <c r="A37" s="2"/>
      <c r="B37" s="2"/>
      <c r="C37" s="2"/>
      <c r="D37" s="2"/>
      <c r="E37" s="2"/>
      <c r="F37" s="2"/>
    </row>
    <row r="38" spans="1:6" x14ac:dyDescent="0.2">
      <c r="A38" s="15" t="s">
        <v>152</v>
      </c>
      <c r="B38" s="2"/>
      <c r="C38" s="2"/>
      <c r="D38" s="2"/>
      <c r="E38" s="2"/>
      <c r="F38" s="2"/>
    </row>
    <row r="39" spans="1:6" x14ac:dyDescent="0.2">
      <c r="A39" s="71" t="s">
        <v>153</v>
      </c>
      <c r="B39" s="39">
        <v>0</v>
      </c>
      <c r="C39" s="39">
        <v>-1</v>
      </c>
      <c r="D39" s="39">
        <v>590</v>
      </c>
      <c r="E39" s="39">
        <v>492</v>
      </c>
      <c r="F39" s="39">
        <v>3456</v>
      </c>
    </row>
    <row r="40" spans="1:6" x14ac:dyDescent="0.2">
      <c r="A40" s="71" t="s">
        <v>154</v>
      </c>
      <c r="B40" s="39">
        <v>-3</v>
      </c>
      <c r="C40" s="39">
        <v>-2</v>
      </c>
      <c r="D40" s="39">
        <v>-663</v>
      </c>
      <c r="E40" s="39">
        <v>-2</v>
      </c>
      <c r="F40" s="39">
        <v>-4096</v>
      </c>
    </row>
    <row r="41" spans="1:6" x14ac:dyDescent="0.2">
      <c r="A41" s="15" t="s">
        <v>155</v>
      </c>
      <c r="B41" s="58">
        <v>-3</v>
      </c>
      <c r="C41" s="58">
        <v>-3</v>
      </c>
      <c r="D41" s="58">
        <v>-73</v>
      </c>
      <c r="E41" s="58">
        <v>490</v>
      </c>
      <c r="F41" s="58">
        <v>-640</v>
      </c>
    </row>
    <row r="42" spans="1:6" x14ac:dyDescent="0.2">
      <c r="A42" s="2"/>
      <c r="B42" s="2"/>
      <c r="C42" s="2"/>
      <c r="D42" s="2"/>
      <c r="E42" s="2"/>
      <c r="F42" s="2"/>
    </row>
    <row r="43" spans="1:6" x14ac:dyDescent="0.2">
      <c r="A43" s="15" t="s">
        <v>156</v>
      </c>
      <c r="B43" s="40">
        <v>-30</v>
      </c>
      <c r="C43" s="40">
        <v>-11</v>
      </c>
      <c r="D43" s="40">
        <v>-3</v>
      </c>
      <c r="E43" s="40">
        <v>-9</v>
      </c>
      <c r="F43" s="40">
        <v>-3</v>
      </c>
    </row>
    <row r="44" spans="1:6" x14ac:dyDescent="0.2">
      <c r="A44" s="2"/>
      <c r="B44" s="2"/>
      <c r="C44" s="2"/>
      <c r="D44" s="2"/>
      <c r="E44" s="2"/>
      <c r="F44" s="2"/>
    </row>
    <row r="45" spans="1:6" x14ac:dyDescent="0.2">
      <c r="A45" s="15" t="s">
        <v>157</v>
      </c>
      <c r="B45" s="39">
        <v>30</v>
      </c>
      <c r="C45" s="39">
        <v>92</v>
      </c>
      <c r="D45" s="39">
        <v>-149</v>
      </c>
      <c r="E45" s="39">
        <v>534</v>
      </c>
      <c r="F45" s="39">
        <v>-565</v>
      </c>
    </row>
    <row r="46" spans="1:6" x14ac:dyDescent="0.2">
      <c r="A46" s="2"/>
      <c r="B46" s="2"/>
      <c r="C46" s="2"/>
      <c r="D46" s="2"/>
      <c r="E46" s="2"/>
      <c r="F46" s="2"/>
    </row>
    <row r="47" spans="1:6" x14ac:dyDescent="0.2">
      <c r="A47" s="15" t="s">
        <v>158</v>
      </c>
      <c r="B47" s="40">
        <v>607</v>
      </c>
      <c r="C47" s="40">
        <v>637</v>
      </c>
      <c r="D47" s="40">
        <v>729</v>
      </c>
      <c r="E47" s="40">
        <v>580</v>
      </c>
      <c r="F47" s="40">
        <v>1114</v>
      </c>
    </row>
    <row r="48" spans="1:6" x14ac:dyDescent="0.2">
      <c r="A48" s="2"/>
      <c r="B48" s="2"/>
      <c r="C48" s="2"/>
      <c r="D48" s="2"/>
      <c r="E48" s="2"/>
      <c r="F48" s="2"/>
    </row>
    <row r="49" spans="1:6" x14ac:dyDescent="0.2">
      <c r="A49" s="15" t="s">
        <v>159</v>
      </c>
      <c r="B49" s="75">
        <v>637</v>
      </c>
      <c r="C49" s="75">
        <v>729</v>
      </c>
      <c r="D49" s="75">
        <v>580</v>
      </c>
      <c r="E49" s="75">
        <v>1114</v>
      </c>
      <c r="F49" s="75">
        <v>549</v>
      </c>
    </row>
    <row r="50" spans="1:6" x14ac:dyDescent="0.2">
      <c r="A50" s="2"/>
      <c r="B50" s="2"/>
      <c r="C50" s="2"/>
      <c r="D50" s="2"/>
      <c r="E50" s="2"/>
      <c r="F50" s="2"/>
    </row>
    <row r="51" spans="1:6" x14ac:dyDescent="0.2">
      <c r="A51" s="15" t="s">
        <v>160</v>
      </c>
      <c r="B51" s="2"/>
      <c r="C51" s="2"/>
      <c r="D51" s="2"/>
      <c r="E51" s="2"/>
      <c r="F51" s="2"/>
    </row>
    <row r="52" spans="1:6" x14ac:dyDescent="0.2">
      <c r="A52" s="71" t="s">
        <v>161</v>
      </c>
      <c r="B52" s="16">
        <v>149</v>
      </c>
      <c r="C52" s="16">
        <v>131</v>
      </c>
      <c r="D52" s="16">
        <v>190</v>
      </c>
      <c r="E52" s="16">
        <v>147</v>
      </c>
      <c r="F52" s="16">
        <v>219</v>
      </c>
    </row>
  </sheetData>
  <mergeCells count="4">
    <mergeCell ref="A1:F1"/>
    <mergeCell ref="A2:F2"/>
    <mergeCell ref="A3:F3"/>
    <mergeCell ref="B5:F5"/>
  </mergeCells>
  <pageMargins left="0.7" right="0.7" top="0.75" bottom="0.75" header="0.3" footer="0.3"/>
  <pageSetup scale="74" orientation="landscape" r:id="rId1"/>
  <ignoredErrors>
    <ignoredError sqref="B7:F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00"/>
  <sheetViews>
    <sheetView zoomScaleNormal="100" workbookViewId="0">
      <selection activeCell="F33" sqref="F33"/>
    </sheetView>
  </sheetViews>
  <sheetFormatPr defaultColWidth="21.5" defaultRowHeight="12.75" x14ac:dyDescent="0.2"/>
  <cols>
    <col min="1" max="16384" width="21.5" style="82"/>
  </cols>
  <sheetData>
    <row r="1" ht="18.75" customHeight="1" x14ac:dyDescent="0.2"/>
    <row r="2" ht="18.75" customHeight="1" x14ac:dyDescent="0.2"/>
    <row r="3" ht="18.75" customHeight="1" x14ac:dyDescent="0.2"/>
    <row r="4" ht="18.75" customHeight="1" x14ac:dyDescent="0.2"/>
    <row r="5" ht="18.75" customHeight="1" x14ac:dyDescent="0.2"/>
    <row r="6" ht="18.75" customHeight="1" x14ac:dyDescent="0.2"/>
    <row r="7" ht="18.75" customHeight="1" x14ac:dyDescent="0.2"/>
    <row r="8" ht="18.75" customHeight="1" x14ac:dyDescent="0.2"/>
    <row r="9" ht="18.75" customHeight="1" x14ac:dyDescent="0.2"/>
    <row r="10" ht="18.75" customHeight="1" x14ac:dyDescent="0.2"/>
    <row r="11" ht="18.75" customHeight="1" x14ac:dyDescent="0.2"/>
    <row r="12" ht="18.75" customHeight="1" x14ac:dyDescent="0.2"/>
    <row r="13" ht="18.75" customHeight="1" x14ac:dyDescent="0.2"/>
    <row r="14" ht="18.75" customHeight="1" x14ac:dyDescent="0.2"/>
    <row r="15" ht="18.75" customHeight="1" x14ac:dyDescent="0.2"/>
    <row r="1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sheetData>
  <pageMargins left="0.7" right="0.7" top="0.75" bottom="0.75" header="0.3" footer="0.3"/>
  <pageSetup scale="51"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zoomScaleNormal="100" workbookViewId="0">
      <selection activeCell="F33" sqref="F33"/>
    </sheetView>
  </sheetViews>
  <sheetFormatPr defaultColWidth="21.5" defaultRowHeight="12.75" x14ac:dyDescent="0.2"/>
  <cols>
    <col min="1" max="1" width="1.1640625" style="1" customWidth="1"/>
    <col min="2" max="2" width="50.5" style="1" customWidth="1"/>
    <col min="3" max="5" width="15.83203125" style="1" customWidth="1"/>
    <col min="6" max="16384" width="21.5" style="1"/>
  </cols>
  <sheetData>
    <row r="1" spans="1:5" ht="15.75" x14ac:dyDescent="0.25">
      <c r="A1" s="2"/>
      <c r="B1" s="94" t="s">
        <v>162</v>
      </c>
      <c r="C1" s="95"/>
      <c r="D1" s="95"/>
      <c r="E1" s="99"/>
    </row>
    <row r="2" spans="1:5" x14ac:dyDescent="0.2">
      <c r="A2" s="2"/>
      <c r="B2" s="103" t="s">
        <v>35</v>
      </c>
      <c r="C2" s="104"/>
      <c r="D2" s="104"/>
      <c r="E2" s="99"/>
    </row>
    <row r="3" spans="1:5" x14ac:dyDescent="0.2">
      <c r="A3" s="2"/>
      <c r="B3" s="2"/>
    </row>
    <row r="4" spans="1:5" x14ac:dyDescent="0.2">
      <c r="A4" s="2"/>
      <c r="B4" s="2"/>
      <c r="E4" s="44"/>
    </row>
    <row r="5" spans="1:5" ht="39.75" x14ac:dyDescent="0.2">
      <c r="A5" s="2"/>
      <c r="B5" s="7" t="s">
        <v>29</v>
      </c>
      <c r="C5" s="26" t="s">
        <v>31</v>
      </c>
      <c r="D5" s="26" t="s">
        <v>210</v>
      </c>
      <c r="E5" s="26" t="s">
        <v>33</v>
      </c>
    </row>
    <row r="6" spans="1:5" x14ac:dyDescent="0.2">
      <c r="A6" s="2"/>
      <c r="B6" s="2"/>
      <c r="C6" s="15"/>
      <c r="D6" s="15"/>
      <c r="E6" s="15"/>
    </row>
    <row r="7" spans="1:5" x14ac:dyDescent="0.2">
      <c r="A7" s="2"/>
      <c r="B7" s="7" t="s">
        <v>163</v>
      </c>
      <c r="C7" s="8">
        <v>51</v>
      </c>
      <c r="D7" s="8">
        <v>45</v>
      </c>
      <c r="E7" s="8">
        <v>-13</v>
      </c>
    </row>
    <row r="8" spans="1:5" x14ac:dyDescent="0.2">
      <c r="A8" s="2"/>
      <c r="B8" s="15" t="s">
        <v>164</v>
      </c>
      <c r="C8" s="39">
        <v>12</v>
      </c>
      <c r="D8" s="39">
        <v>15</v>
      </c>
      <c r="E8" s="39">
        <v>18</v>
      </c>
    </row>
    <row r="9" spans="1:5" x14ac:dyDescent="0.2">
      <c r="A9" s="2"/>
      <c r="B9" s="15" t="s">
        <v>90</v>
      </c>
      <c r="C9" s="39">
        <v>193</v>
      </c>
      <c r="D9" s="39">
        <v>233</v>
      </c>
      <c r="E9" s="39">
        <v>345</v>
      </c>
    </row>
    <row r="10" spans="1:5" x14ac:dyDescent="0.2">
      <c r="A10" s="2"/>
      <c r="B10" s="15" t="s">
        <v>165</v>
      </c>
      <c r="C10" s="39">
        <v>187</v>
      </c>
      <c r="D10" s="39">
        <v>280</v>
      </c>
      <c r="E10" s="39">
        <v>288</v>
      </c>
    </row>
    <row r="11" spans="1:5" x14ac:dyDescent="0.2">
      <c r="A11" s="2"/>
      <c r="B11" s="15" t="s">
        <v>166</v>
      </c>
      <c r="C11" s="40">
        <v>16</v>
      </c>
      <c r="D11" s="39">
        <v>24</v>
      </c>
      <c r="E11" s="40">
        <v>27</v>
      </c>
    </row>
    <row r="12" spans="1:5" x14ac:dyDescent="0.2">
      <c r="A12" s="2"/>
      <c r="B12" s="7" t="s">
        <v>167</v>
      </c>
      <c r="C12" s="46">
        <f>SUM(C7:C11)</f>
        <v>459</v>
      </c>
      <c r="D12" s="46">
        <f>SUM(D7:D11)</f>
        <v>597</v>
      </c>
      <c r="E12" s="46">
        <f>SUM(E7:E11)</f>
        <v>665</v>
      </c>
    </row>
    <row r="13" spans="1:5" x14ac:dyDescent="0.2">
      <c r="A13" s="2"/>
      <c r="B13" s="11"/>
      <c r="C13" s="9"/>
      <c r="D13" s="9"/>
      <c r="E13" s="9"/>
    </row>
    <row r="14" spans="1:5" x14ac:dyDescent="0.2">
      <c r="A14" s="2"/>
      <c r="B14" s="7" t="s">
        <v>168</v>
      </c>
      <c r="C14" s="8">
        <v>1625</v>
      </c>
      <c r="D14" s="8">
        <v>2030</v>
      </c>
      <c r="E14" s="8">
        <v>2061</v>
      </c>
    </row>
    <row r="15" spans="1:5" x14ac:dyDescent="0.2">
      <c r="A15" s="2"/>
      <c r="B15" s="2"/>
      <c r="C15" s="15"/>
      <c r="D15" s="15"/>
      <c r="E15" s="15"/>
    </row>
    <row r="16" spans="1:5" x14ac:dyDescent="0.2">
      <c r="A16" s="2"/>
      <c r="B16" s="7" t="s">
        <v>40</v>
      </c>
      <c r="C16" s="80">
        <f>C12/C14</f>
        <v>0.28246153846153849</v>
      </c>
      <c r="D16" s="80">
        <f>D12/D14</f>
        <v>0.2940886699507389</v>
      </c>
      <c r="E16" s="80">
        <f>E12/E14</f>
        <v>0.32265890344492965</v>
      </c>
    </row>
    <row r="18" spans="2:5" ht="41.25" customHeight="1" x14ac:dyDescent="0.2">
      <c r="B18" s="108" t="s">
        <v>209</v>
      </c>
      <c r="C18" s="118"/>
      <c r="D18" s="118"/>
      <c r="E18" s="99"/>
    </row>
  </sheetData>
  <mergeCells count="3">
    <mergeCell ref="B1:E1"/>
    <mergeCell ref="B2:E2"/>
    <mergeCell ref="B18:E18"/>
  </mergeCells>
  <pageMargins left="0.7" right="0.7" top="0.75" bottom="0.7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zoomScaleNormal="100" workbookViewId="0">
      <selection activeCell="G30" sqref="G30"/>
    </sheetView>
  </sheetViews>
  <sheetFormatPr defaultColWidth="21.5" defaultRowHeight="12.75" x14ac:dyDescent="0.2"/>
  <cols>
    <col min="1" max="1" width="1.1640625" style="1" customWidth="1"/>
    <col min="2" max="2" width="46.5" style="1" customWidth="1"/>
    <col min="3" max="3" width="0.6640625" style="1" customWidth="1"/>
    <col min="4" max="6" width="15.83203125" style="1" customWidth="1"/>
    <col min="7" max="16384" width="21.5" style="1"/>
  </cols>
  <sheetData>
    <row r="1" spans="1:6" ht="13.5" x14ac:dyDescent="0.25">
      <c r="A1" s="2"/>
      <c r="B1" s="94" t="s">
        <v>162</v>
      </c>
      <c r="C1" s="99"/>
      <c r="D1" s="99"/>
      <c r="E1" s="99"/>
      <c r="F1" s="99"/>
    </row>
    <row r="2" spans="1:6" x14ac:dyDescent="0.2">
      <c r="A2" s="2"/>
      <c r="B2" s="103" t="s">
        <v>169</v>
      </c>
      <c r="C2" s="99"/>
      <c r="D2" s="104"/>
      <c r="E2" s="104"/>
    </row>
    <row r="3" spans="1:6" x14ac:dyDescent="0.2">
      <c r="A3" s="2"/>
      <c r="B3" s="2"/>
      <c r="C3" s="2"/>
      <c r="D3" s="2"/>
      <c r="E3" s="2"/>
    </row>
    <row r="4" spans="1:6" x14ac:dyDescent="0.2">
      <c r="A4" s="2"/>
      <c r="B4" s="2"/>
      <c r="C4" s="4"/>
    </row>
    <row r="5" spans="1:6" ht="39.75" x14ac:dyDescent="0.2">
      <c r="A5" s="2"/>
      <c r="B5" s="33" t="s">
        <v>29</v>
      </c>
      <c r="C5" s="4"/>
      <c r="D5" s="26" t="s">
        <v>31</v>
      </c>
      <c r="E5" s="26" t="s">
        <v>182</v>
      </c>
      <c r="F5" s="26" t="s">
        <v>33</v>
      </c>
    </row>
    <row r="6" spans="1:6" x14ac:dyDescent="0.2">
      <c r="A6" s="2"/>
      <c r="B6" s="2"/>
      <c r="C6" s="2"/>
      <c r="D6" s="2"/>
      <c r="E6" s="2"/>
    </row>
    <row r="7" spans="1:6" x14ac:dyDescent="0.2">
      <c r="A7" s="2"/>
      <c r="B7" s="15" t="s">
        <v>145</v>
      </c>
      <c r="C7" s="2"/>
      <c r="D7" s="16">
        <v>303</v>
      </c>
      <c r="E7" s="16">
        <v>394</v>
      </c>
      <c r="F7" s="88">
        <v>419</v>
      </c>
    </row>
    <row r="8" spans="1:6" x14ac:dyDescent="0.2">
      <c r="A8" s="2"/>
      <c r="B8" s="15" t="s">
        <v>36</v>
      </c>
      <c r="C8" s="2"/>
      <c r="D8" s="40">
        <v>-241</v>
      </c>
      <c r="E8" s="40">
        <v>-332</v>
      </c>
      <c r="F8" s="40">
        <v>-317</v>
      </c>
    </row>
    <row r="9" spans="1:6" x14ac:dyDescent="0.2">
      <c r="A9" s="2"/>
      <c r="B9" s="7" t="s">
        <v>38</v>
      </c>
      <c r="C9" s="11"/>
      <c r="D9" s="8">
        <v>62</v>
      </c>
      <c r="E9" s="8">
        <f>SUM(E7:E8)</f>
        <v>62</v>
      </c>
      <c r="F9" s="8">
        <v>102</v>
      </c>
    </row>
    <row r="10" spans="1:6" x14ac:dyDescent="0.2">
      <c r="A10" s="2"/>
      <c r="B10" s="15" t="s">
        <v>170</v>
      </c>
      <c r="C10" s="2"/>
      <c r="D10" s="39">
        <v>149</v>
      </c>
      <c r="E10" s="39">
        <v>199</v>
      </c>
      <c r="F10" s="39">
        <v>219</v>
      </c>
    </row>
    <row r="11" spans="1:6" x14ac:dyDescent="0.2">
      <c r="A11" s="2"/>
      <c r="B11" s="15" t="s">
        <v>171</v>
      </c>
      <c r="C11" s="2"/>
      <c r="D11" s="39">
        <v>0</v>
      </c>
      <c r="E11" s="39">
        <v>0</v>
      </c>
      <c r="F11" s="40">
        <v>0</v>
      </c>
    </row>
    <row r="12" spans="1:6" x14ac:dyDescent="0.2">
      <c r="A12" s="2"/>
      <c r="B12" s="7" t="s">
        <v>37</v>
      </c>
      <c r="C12" s="11"/>
      <c r="D12" s="22">
        <v>211</v>
      </c>
      <c r="E12" s="22">
        <f>SUM(E9:E11)</f>
        <v>261</v>
      </c>
      <c r="F12" s="22">
        <v>321</v>
      </c>
    </row>
    <row r="14" spans="1:6" ht="36.75" customHeight="1" x14ac:dyDescent="0.2">
      <c r="B14" s="108" t="s">
        <v>211</v>
      </c>
      <c r="C14" s="99"/>
      <c r="D14" s="99"/>
      <c r="E14" s="99"/>
      <c r="F14" s="99"/>
    </row>
  </sheetData>
  <mergeCells count="3">
    <mergeCell ref="B1:F1"/>
    <mergeCell ref="B2:E2"/>
    <mergeCell ref="B14:F14"/>
  </mergeCells>
  <pageMargins left="0.7" right="0.7" top="0.75" bottom="0.7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7"/>
  <sheetViews>
    <sheetView zoomScaleNormal="100" workbookViewId="0">
      <selection activeCell="G20" sqref="G20"/>
    </sheetView>
  </sheetViews>
  <sheetFormatPr defaultColWidth="21.5" defaultRowHeight="12.75" x14ac:dyDescent="0.2"/>
  <cols>
    <col min="1" max="1" width="0.6640625" style="15" customWidth="1"/>
    <col min="2" max="2" width="51" style="15" customWidth="1"/>
    <col min="3" max="7" width="15.83203125" style="15" customWidth="1"/>
    <col min="8" max="16384" width="21.5" style="15"/>
  </cols>
  <sheetData>
    <row r="1" spans="2:8" ht="15.75" x14ac:dyDescent="0.25">
      <c r="B1" s="94" t="s">
        <v>162</v>
      </c>
      <c r="C1" s="95"/>
      <c r="D1" s="95"/>
      <c r="E1" s="95"/>
      <c r="F1" s="95"/>
      <c r="G1" s="93"/>
    </row>
    <row r="2" spans="2:8" x14ac:dyDescent="0.2">
      <c r="B2" s="103" t="s">
        <v>172</v>
      </c>
      <c r="C2" s="104"/>
      <c r="D2" s="104"/>
      <c r="E2" s="104"/>
      <c r="F2" s="104"/>
      <c r="G2" s="93"/>
    </row>
    <row r="3" spans="2:8" x14ac:dyDescent="0.2">
      <c r="B3" s="2"/>
    </row>
    <row r="4" spans="2:8" x14ac:dyDescent="0.2">
      <c r="B4" s="2"/>
      <c r="G4" s="4"/>
    </row>
    <row r="5" spans="2:8" ht="52.5" x14ac:dyDescent="0.2">
      <c r="B5" s="7" t="s">
        <v>29</v>
      </c>
      <c r="C5" s="26" t="s">
        <v>183</v>
      </c>
      <c r="D5" s="26" t="s">
        <v>184</v>
      </c>
      <c r="E5" s="26" t="s">
        <v>173</v>
      </c>
      <c r="F5" s="26" t="s">
        <v>33</v>
      </c>
      <c r="G5" s="26" t="s">
        <v>185</v>
      </c>
      <c r="H5" s="2"/>
    </row>
    <row r="6" spans="2:8" x14ac:dyDescent="0.2">
      <c r="B6" s="2"/>
      <c r="C6" s="2"/>
      <c r="D6" s="2"/>
      <c r="E6" s="2"/>
      <c r="F6" s="2"/>
      <c r="G6" s="2"/>
    </row>
    <row r="7" spans="2:8" x14ac:dyDescent="0.2">
      <c r="B7" s="15" t="s">
        <v>14</v>
      </c>
      <c r="C7" s="16">
        <v>2038</v>
      </c>
      <c r="D7" s="16">
        <v>2052</v>
      </c>
      <c r="E7" s="16">
        <v>2053</v>
      </c>
      <c r="F7" s="16">
        <v>2061</v>
      </c>
      <c r="G7" s="16">
        <f t="shared" ref="G7:G13" si="0">SUM(C7:F7)</f>
        <v>8204</v>
      </c>
    </row>
    <row r="8" spans="2:8" x14ac:dyDescent="0.2">
      <c r="B8" s="15" t="s">
        <v>52</v>
      </c>
      <c r="C8" s="39">
        <v>-717</v>
      </c>
      <c r="D8" s="39">
        <v>-732</v>
      </c>
      <c r="E8" s="39">
        <v>-723</v>
      </c>
      <c r="F8" s="39">
        <v>-696</v>
      </c>
      <c r="G8" s="39">
        <f t="shared" si="0"/>
        <v>-2868</v>
      </c>
    </row>
    <row r="9" spans="2:8" x14ac:dyDescent="0.2">
      <c r="B9" s="15" t="s">
        <v>53</v>
      </c>
      <c r="C9" s="39">
        <v>-369</v>
      </c>
      <c r="D9" s="39">
        <v>-378</v>
      </c>
      <c r="E9" s="39">
        <v>-356</v>
      </c>
      <c r="F9" s="39">
        <v>-363</v>
      </c>
      <c r="G9" s="39">
        <f t="shared" si="0"/>
        <v>-1466</v>
      </c>
    </row>
    <row r="10" spans="2:8" x14ac:dyDescent="0.2">
      <c r="B10" s="15" t="s">
        <v>54</v>
      </c>
      <c r="C10" s="39">
        <v>-372</v>
      </c>
      <c r="D10" s="39">
        <v>-567</v>
      </c>
      <c r="E10" s="39">
        <v>-370</v>
      </c>
      <c r="F10" s="39">
        <v>-364</v>
      </c>
      <c r="G10" s="39">
        <f t="shared" si="0"/>
        <v>-1673</v>
      </c>
    </row>
    <row r="11" spans="2:8" x14ac:dyDescent="0.2">
      <c r="B11" s="15" t="s">
        <v>55</v>
      </c>
      <c r="C11" s="39">
        <v>32</v>
      </c>
      <c r="D11" s="39">
        <v>93</v>
      </c>
      <c r="E11" s="39">
        <v>31</v>
      </c>
      <c r="F11" s="39">
        <v>27</v>
      </c>
      <c r="G11" s="39">
        <f t="shared" si="0"/>
        <v>183</v>
      </c>
    </row>
    <row r="12" spans="2:8" x14ac:dyDescent="0.2">
      <c r="B12" s="15" t="s">
        <v>56</v>
      </c>
      <c r="C12" s="39">
        <v>0</v>
      </c>
      <c r="D12" s="39">
        <v>1</v>
      </c>
      <c r="E12" s="39">
        <v>0</v>
      </c>
      <c r="F12" s="39">
        <v>0</v>
      </c>
      <c r="G12" s="39">
        <f t="shared" si="0"/>
        <v>1</v>
      </c>
    </row>
    <row r="13" spans="2:8" x14ac:dyDescent="0.2">
      <c r="B13" s="15" t="s">
        <v>174</v>
      </c>
      <c r="C13" s="39">
        <v>8</v>
      </c>
      <c r="D13" s="39">
        <v>156</v>
      </c>
      <c r="E13" s="39">
        <v>5</v>
      </c>
      <c r="F13" s="40">
        <v>5</v>
      </c>
      <c r="G13" s="39">
        <f t="shared" si="0"/>
        <v>174</v>
      </c>
    </row>
    <row r="14" spans="2:8" ht="25.5" x14ac:dyDescent="0.2">
      <c r="B14" s="7" t="s">
        <v>61</v>
      </c>
      <c r="C14" s="22">
        <f>SUM(C7:C13)</f>
        <v>620</v>
      </c>
      <c r="D14" s="22">
        <f>SUM(D7:D13)</f>
        <v>625</v>
      </c>
      <c r="E14" s="22">
        <f>SUM(E7:E13)</f>
        <v>640</v>
      </c>
      <c r="F14" s="22">
        <f>SUM(F7:F13)</f>
        <v>670</v>
      </c>
      <c r="G14" s="22">
        <f>SUM(G7:G13)</f>
        <v>2555</v>
      </c>
    </row>
    <row r="15" spans="2:8" x14ac:dyDescent="0.2">
      <c r="B15" s="11"/>
      <c r="C15" s="9"/>
      <c r="D15" s="9"/>
      <c r="E15" s="9"/>
      <c r="F15" s="9"/>
      <c r="G15" s="9"/>
    </row>
    <row r="16" spans="2:8" ht="21" customHeight="1" x14ac:dyDescent="0.2">
      <c r="B16" s="108" t="s">
        <v>212</v>
      </c>
      <c r="C16" s="118"/>
      <c r="D16" s="118"/>
      <c r="E16" s="118"/>
      <c r="F16" s="118"/>
      <c r="G16" s="93"/>
    </row>
    <row r="17" spans="2:7" x14ac:dyDescent="0.2">
      <c r="B17" s="2"/>
      <c r="C17" s="2"/>
      <c r="D17" s="2"/>
      <c r="E17" s="2"/>
      <c r="F17" s="2"/>
      <c r="G17" s="2"/>
    </row>
  </sheetData>
  <mergeCells count="3">
    <mergeCell ref="B1:G1"/>
    <mergeCell ref="B2:G2"/>
    <mergeCell ref="B16:G16"/>
  </mergeCells>
  <pageMargins left="0.7" right="0.7" top="0.75" bottom="0.7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4"/>
  <sheetViews>
    <sheetView zoomScaleNormal="100" workbookViewId="0">
      <selection activeCell="E21" sqref="E21"/>
    </sheetView>
  </sheetViews>
  <sheetFormatPr defaultColWidth="21.5" defaultRowHeight="12.75" x14ac:dyDescent="0.2"/>
  <cols>
    <col min="1" max="1" width="1.1640625" style="15" customWidth="1"/>
    <col min="2" max="2" width="57.83203125" style="15" customWidth="1"/>
    <col min="3" max="3" width="1.83203125" style="15" customWidth="1"/>
    <col min="4" max="4" width="14.83203125" style="15" customWidth="1"/>
    <col min="5" max="16384" width="21.5" style="15"/>
  </cols>
  <sheetData>
    <row r="1" spans="1:26" ht="13.5" x14ac:dyDescent="0.25">
      <c r="B1" s="94" t="s">
        <v>162</v>
      </c>
      <c r="C1" s="98"/>
      <c r="D1" s="98"/>
      <c r="E1" s="2"/>
      <c r="F1" s="2"/>
      <c r="G1" s="2"/>
      <c r="H1" s="2"/>
      <c r="I1" s="2"/>
      <c r="J1" s="2"/>
      <c r="K1" s="2"/>
      <c r="L1" s="2"/>
      <c r="M1" s="2"/>
      <c r="N1" s="2"/>
      <c r="O1" s="2"/>
      <c r="P1" s="2"/>
      <c r="Q1" s="2"/>
      <c r="R1" s="2"/>
      <c r="S1" s="2"/>
      <c r="T1" s="2"/>
      <c r="U1" s="2"/>
      <c r="V1" s="2"/>
      <c r="W1" s="2"/>
      <c r="X1" s="2"/>
      <c r="Y1" s="2"/>
      <c r="Z1" s="2"/>
    </row>
    <row r="2" spans="1:26" x14ac:dyDescent="0.2">
      <c r="B2" s="119" t="s">
        <v>175</v>
      </c>
      <c r="C2" s="98"/>
      <c r="D2" s="98"/>
      <c r="E2" s="2"/>
      <c r="F2" s="2"/>
      <c r="G2" s="2"/>
      <c r="H2" s="2"/>
      <c r="I2" s="2"/>
      <c r="J2" s="2"/>
      <c r="K2" s="2"/>
      <c r="L2" s="2"/>
      <c r="M2" s="2"/>
      <c r="N2" s="2"/>
      <c r="O2" s="2"/>
      <c r="P2" s="2"/>
      <c r="Q2" s="2"/>
      <c r="R2" s="2"/>
      <c r="S2" s="2"/>
      <c r="T2" s="2"/>
      <c r="U2" s="2"/>
      <c r="V2" s="2"/>
      <c r="W2" s="2"/>
      <c r="X2" s="2"/>
      <c r="Y2" s="2"/>
      <c r="Z2" s="2"/>
    </row>
    <row r="3" spans="1:26" x14ac:dyDescent="0.2">
      <c r="B3" s="11"/>
      <c r="C3" s="2"/>
      <c r="D3" s="2"/>
      <c r="E3" s="2"/>
      <c r="F3" s="2"/>
      <c r="G3" s="2"/>
      <c r="H3" s="2"/>
      <c r="I3" s="2"/>
      <c r="J3" s="2"/>
      <c r="K3" s="2"/>
      <c r="L3" s="2"/>
      <c r="M3" s="2"/>
      <c r="N3" s="2"/>
      <c r="O3" s="2"/>
      <c r="P3" s="2"/>
      <c r="Q3" s="2"/>
      <c r="R3" s="2"/>
      <c r="S3" s="2"/>
      <c r="T3" s="2"/>
      <c r="U3" s="2"/>
      <c r="V3" s="2"/>
      <c r="W3" s="2"/>
      <c r="X3" s="2"/>
      <c r="Y3" s="2"/>
      <c r="Z3" s="2"/>
    </row>
    <row r="4" spans="1:26" x14ac:dyDescent="0.2">
      <c r="B4" s="33" t="s">
        <v>29</v>
      </c>
      <c r="C4" s="6"/>
      <c r="D4" s="6"/>
      <c r="E4" s="2"/>
      <c r="F4" s="2"/>
      <c r="G4" s="2"/>
      <c r="H4" s="2"/>
      <c r="I4" s="2"/>
      <c r="J4" s="2"/>
      <c r="K4" s="2"/>
      <c r="L4" s="2"/>
      <c r="M4" s="2"/>
      <c r="N4" s="2"/>
      <c r="O4" s="2"/>
      <c r="P4" s="2"/>
      <c r="Q4" s="2"/>
      <c r="R4" s="2"/>
      <c r="S4" s="2"/>
      <c r="T4" s="2"/>
      <c r="U4" s="2"/>
      <c r="V4" s="2"/>
      <c r="W4" s="2"/>
      <c r="X4" s="2"/>
      <c r="Y4" s="2"/>
      <c r="Z4" s="2"/>
    </row>
    <row r="5" spans="1:26" x14ac:dyDescent="0.2">
      <c r="B5" s="2"/>
      <c r="C5" s="2"/>
      <c r="D5" s="2"/>
      <c r="E5" s="2"/>
      <c r="F5" s="2"/>
      <c r="G5" s="2"/>
      <c r="H5" s="2"/>
      <c r="I5" s="2"/>
      <c r="J5" s="2"/>
      <c r="K5" s="2"/>
      <c r="L5" s="2"/>
      <c r="M5" s="2"/>
      <c r="N5" s="2"/>
      <c r="O5" s="2"/>
      <c r="P5" s="2"/>
      <c r="Q5" s="2"/>
      <c r="R5" s="2"/>
      <c r="S5" s="2"/>
      <c r="T5" s="2"/>
      <c r="U5" s="2"/>
      <c r="V5" s="2"/>
      <c r="W5" s="2"/>
      <c r="X5" s="2"/>
      <c r="Y5" s="2"/>
      <c r="Z5" s="2"/>
    </row>
    <row r="6" spans="1:26" x14ac:dyDescent="0.2">
      <c r="B6" s="15" t="s">
        <v>176</v>
      </c>
      <c r="C6" s="2"/>
      <c r="D6" s="16">
        <v>11035</v>
      </c>
      <c r="E6" s="2"/>
      <c r="F6" s="2"/>
      <c r="G6" s="2"/>
      <c r="H6" s="2"/>
      <c r="I6" s="2"/>
      <c r="J6" s="2"/>
      <c r="K6" s="2"/>
      <c r="L6" s="2"/>
      <c r="M6" s="2"/>
      <c r="N6" s="2"/>
      <c r="O6" s="2"/>
      <c r="P6" s="2"/>
      <c r="Q6" s="2"/>
      <c r="R6" s="2"/>
      <c r="S6" s="2"/>
      <c r="T6" s="2"/>
      <c r="U6" s="2"/>
      <c r="V6" s="2"/>
      <c r="W6" s="2"/>
      <c r="X6" s="2"/>
      <c r="Y6" s="2"/>
      <c r="Z6" s="2"/>
    </row>
    <row r="7" spans="1:26" x14ac:dyDescent="0.2">
      <c r="B7" s="2"/>
      <c r="C7" s="2"/>
      <c r="D7" s="2"/>
      <c r="E7" s="2"/>
      <c r="F7" s="2"/>
      <c r="G7" s="2"/>
      <c r="H7" s="2"/>
      <c r="I7" s="2"/>
      <c r="J7" s="2"/>
      <c r="K7" s="2"/>
      <c r="L7" s="2"/>
      <c r="M7" s="2"/>
      <c r="N7" s="2"/>
      <c r="O7" s="2"/>
      <c r="P7" s="2"/>
      <c r="Q7" s="2"/>
      <c r="R7" s="2"/>
      <c r="S7" s="2"/>
      <c r="T7" s="2"/>
      <c r="U7" s="2"/>
      <c r="V7" s="2"/>
      <c r="W7" s="2"/>
      <c r="X7" s="2"/>
      <c r="Y7" s="2"/>
      <c r="Z7" s="2"/>
    </row>
    <row r="8" spans="1:26" x14ac:dyDescent="0.2">
      <c r="B8" s="15" t="s">
        <v>177</v>
      </c>
      <c r="C8" s="2"/>
      <c r="D8" s="40">
        <v>-549</v>
      </c>
      <c r="E8" s="2"/>
      <c r="F8" s="2"/>
      <c r="G8" s="2"/>
      <c r="H8" s="2"/>
      <c r="I8" s="2"/>
      <c r="J8" s="2"/>
      <c r="K8" s="2"/>
      <c r="L8" s="2"/>
      <c r="M8" s="2"/>
      <c r="N8" s="2"/>
      <c r="O8" s="2"/>
      <c r="P8" s="2"/>
      <c r="Q8" s="2"/>
      <c r="R8" s="2"/>
      <c r="S8" s="2"/>
      <c r="T8" s="2"/>
      <c r="U8" s="2"/>
      <c r="V8" s="2"/>
      <c r="W8" s="2"/>
      <c r="X8" s="2"/>
      <c r="Y8" s="2"/>
      <c r="Z8" s="2"/>
    </row>
    <row r="9" spans="1:26" x14ac:dyDescent="0.2">
      <c r="B9" s="2"/>
      <c r="C9" s="2"/>
      <c r="D9" s="2"/>
      <c r="E9" s="2"/>
      <c r="F9" s="2"/>
      <c r="G9" s="2"/>
      <c r="H9" s="2"/>
      <c r="I9" s="2"/>
      <c r="J9" s="2"/>
      <c r="K9" s="2"/>
      <c r="L9" s="2"/>
      <c r="M9" s="2"/>
      <c r="N9" s="2"/>
      <c r="O9" s="2"/>
      <c r="P9" s="2"/>
      <c r="Q9" s="2"/>
      <c r="R9" s="2"/>
      <c r="S9" s="2"/>
      <c r="T9" s="2"/>
      <c r="U9" s="2"/>
      <c r="V9" s="2"/>
      <c r="W9" s="2"/>
      <c r="X9" s="2"/>
      <c r="Y9" s="2"/>
      <c r="Z9" s="2"/>
    </row>
    <row r="10" spans="1:26" x14ac:dyDescent="0.2">
      <c r="B10" s="15" t="s">
        <v>178</v>
      </c>
      <c r="C10" s="2"/>
      <c r="D10" s="75">
        <v>10486</v>
      </c>
      <c r="E10" s="2"/>
      <c r="F10" s="2"/>
      <c r="G10" s="2"/>
      <c r="H10" s="2"/>
      <c r="I10" s="2"/>
      <c r="J10" s="2"/>
      <c r="K10" s="2"/>
      <c r="L10" s="2"/>
      <c r="M10" s="2"/>
      <c r="N10" s="2"/>
      <c r="O10" s="2"/>
      <c r="P10" s="2"/>
      <c r="Q10" s="2"/>
      <c r="R10" s="2"/>
      <c r="S10" s="2"/>
      <c r="T10" s="2"/>
      <c r="U10" s="2"/>
      <c r="V10" s="2"/>
      <c r="W10" s="2"/>
      <c r="X10" s="2"/>
      <c r="Y10" s="2"/>
      <c r="Z10" s="2"/>
    </row>
    <row r="11" spans="1:26" x14ac:dyDescent="0.2">
      <c r="B11" s="2"/>
      <c r="C11" s="2"/>
      <c r="D11" s="11"/>
      <c r="E11" s="2"/>
      <c r="F11" s="2"/>
      <c r="G11" s="2"/>
      <c r="H11" s="2"/>
      <c r="I11" s="2"/>
      <c r="J11" s="2"/>
      <c r="K11" s="2"/>
      <c r="L11" s="2"/>
      <c r="M11" s="2"/>
      <c r="N11" s="2"/>
      <c r="O11" s="2"/>
      <c r="P11" s="2"/>
      <c r="Q11" s="2"/>
      <c r="R11" s="2"/>
      <c r="S11" s="2"/>
      <c r="T11" s="2"/>
      <c r="U11" s="2"/>
      <c r="V11" s="2"/>
      <c r="W11" s="2"/>
      <c r="X11" s="2"/>
      <c r="Y11" s="2"/>
      <c r="Z11" s="2"/>
    </row>
    <row r="12" spans="1:26" ht="14.25" x14ac:dyDescent="0.2">
      <c r="B12" s="15" t="s">
        <v>186</v>
      </c>
      <c r="C12" s="2"/>
      <c r="D12" s="75">
        <v>2555</v>
      </c>
      <c r="E12" s="2"/>
      <c r="F12" s="2"/>
      <c r="G12" s="2"/>
      <c r="H12" s="2"/>
      <c r="I12" s="2"/>
      <c r="J12" s="2"/>
      <c r="K12" s="2"/>
      <c r="L12" s="2"/>
      <c r="M12" s="2"/>
      <c r="N12" s="2"/>
      <c r="O12" s="2"/>
      <c r="P12" s="2"/>
      <c r="Q12" s="2"/>
      <c r="R12" s="2"/>
      <c r="S12" s="2"/>
      <c r="T12" s="2"/>
      <c r="U12" s="2"/>
      <c r="V12" s="2"/>
      <c r="W12" s="2"/>
      <c r="X12" s="2"/>
      <c r="Y12" s="2"/>
      <c r="Z12" s="2"/>
    </row>
    <row r="13" spans="1:26" x14ac:dyDescent="0.2">
      <c r="B13" s="2"/>
      <c r="C13" s="2"/>
      <c r="D13" s="2"/>
      <c r="E13" s="2"/>
      <c r="F13" s="2"/>
      <c r="G13" s="2"/>
      <c r="H13" s="2"/>
      <c r="I13" s="2"/>
      <c r="J13" s="2"/>
      <c r="K13" s="2"/>
      <c r="L13" s="2"/>
      <c r="M13" s="2"/>
      <c r="N13" s="2"/>
      <c r="O13" s="2"/>
      <c r="P13" s="2"/>
      <c r="Q13" s="2"/>
      <c r="R13" s="2"/>
      <c r="S13" s="2"/>
      <c r="T13" s="2"/>
      <c r="U13" s="2"/>
      <c r="V13" s="2"/>
      <c r="W13" s="2"/>
      <c r="X13" s="2"/>
      <c r="Y13" s="2"/>
      <c r="Z13" s="2"/>
    </row>
    <row r="14" spans="1:26" x14ac:dyDescent="0.2">
      <c r="B14" s="15" t="s">
        <v>179</v>
      </c>
      <c r="C14" s="2"/>
      <c r="D14" s="81">
        <v>4.0999999999999996</v>
      </c>
      <c r="E14" s="2"/>
      <c r="F14" s="2"/>
      <c r="G14" s="2"/>
      <c r="H14" s="2"/>
      <c r="I14" s="2"/>
      <c r="J14" s="2"/>
      <c r="K14" s="2"/>
      <c r="L14" s="2"/>
      <c r="M14" s="2"/>
      <c r="N14" s="2"/>
      <c r="O14" s="2"/>
      <c r="P14" s="2"/>
      <c r="Q14" s="2"/>
      <c r="R14" s="2"/>
      <c r="S14" s="2"/>
      <c r="T14" s="2"/>
      <c r="U14" s="2"/>
      <c r="V14" s="2"/>
      <c r="W14" s="2"/>
      <c r="X14" s="2"/>
      <c r="Y14" s="2"/>
      <c r="Z14" s="2"/>
    </row>
    <row r="15" spans="1:26" x14ac:dyDescent="0.2">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x14ac:dyDescent="0.2">
      <c r="B16" s="2"/>
      <c r="C16" s="2"/>
      <c r="D16" s="2"/>
      <c r="E16" s="2"/>
      <c r="F16" s="2"/>
      <c r="G16" s="2"/>
      <c r="H16" s="2"/>
      <c r="I16" s="2"/>
      <c r="J16" s="2"/>
      <c r="K16" s="2"/>
      <c r="L16" s="2"/>
      <c r="M16" s="2"/>
      <c r="N16" s="2"/>
      <c r="O16" s="2"/>
      <c r="P16" s="2"/>
      <c r="Q16" s="2"/>
      <c r="R16" s="2"/>
      <c r="S16" s="2"/>
      <c r="T16" s="2"/>
      <c r="U16" s="2"/>
      <c r="V16" s="2"/>
      <c r="W16" s="2"/>
      <c r="X16" s="2"/>
      <c r="Y16" s="2"/>
      <c r="Z16" s="2"/>
    </row>
    <row r="17" spans="1:26" x14ac:dyDescent="0.2">
      <c r="A17" s="2"/>
      <c r="B17" s="93" t="s">
        <v>187</v>
      </c>
      <c r="C17" s="93"/>
      <c r="D17" s="93"/>
      <c r="E17" s="2"/>
      <c r="F17" s="2"/>
      <c r="G17" s="2"/>
      <c r="H17" s="2"/>
      <c r="I17" s="2"/>
      <c r="J17" s="2"/>
      <c r="K17" s="2"/>
      <c r="L17" s="2"/>
      <c r="M17" s="2"/>
      <c r="N17" s="2"/>
      <c r="O17" s="2"/>
      <c r="P17" s="2"/>
      <c r="Q17" s="2"/>
      <c r="R17" s="2"/>
      <c r="S17" s="2"/>
      <c r="T17" s="2"/>
      <c r="U17" s="2"/>
      <c r="V17" s="2"/>
      <c r="W17" s="2"/>
      <c r="X17" s="2"/>
      <c r="Y17" s="2"/>
      <c r="Z17" s="2"/>
    </row>
    <row r="18" spans="1:26" x14ac:dyDescent="0.2">
      <c r="A18" s="2"/>
      <c r="B18" s="2"/>
      <c r="C18" s="2"/>
      <c r="D18" s="28"/>
      <c r="E18" s="2"/>
      <c r="F18" s="2"/>
      <c r="G18" s="2"/>
      <c r="H18" s="2"/>
      <c r="I18" s="2"/>
      <c r="J18" s="2"/>
      <c r="K18" s="2"/>
      <c r="L18" s="2"/>
      <c r="M18" s="2"/>
      <c r="N18" s="2"/>
      <c r="O18" s="2"/>
      <c r="P18" s="2"/>
      <c r="Q18" s="2"/>
      <c r="R18" s="2"/>
      <c r="S18" s="2"/>
      <c r="T18" s="2"/>
      <c r="U18" s="2"/>
      <c r="V18" s="2"/>
      <c r="W18" s="2"/>
      <c r="X18" s="2"/>
      <c r="Y18" s="2"/>
      <c r="Z18" s="2"/>
    </row>
    <row r="19" spans="1:26" x14ac:dyDescent="0.2">
      <c r="A19" s="2"/>
      <c r="E19" s="2"/>
      <c r="F19" s="2"/>
      <c r="G19" s="2"/>
      <c r="H19" s="2"/>
      <c r="I19" s="2"/>
      <c r="J19" s="2"/>
      <c r="K19" s="2"/>
      <c r="L19" s="2"/>
      <c r="M19" s="2"/>
      <c r="N19" s="2"/>
      <c r="O19" s="2"/>
      <c r="P19" s="2"/>
      <c r="Q19" s="2"/>
      <c r="R19" s="2"/>
      <c r="S19" s="2"/>
      <c r="T19" s="2"/>
      <c r="U19" s="2"/>
      <c r="V19" s="2"/>
      <c r="W19" s="2"/>
      <c r="X19" s="2"/>
      <c r="Y19" s="2"/>
      <c r="Z19" s="2"/>
    </row>
    <row r="20" spans="1:26" x14ac:dyDescent="0.2">
      <c r="A20" s="2"/>
      <c r="E20" s="2"/>
      <c r="F20" s="2"/>
      <c r="G20" s="2"/>
      <c r="H20" s="2"/>
      <c r="I20" s="2"/>
      <c r="J20" s="2"/>
      <c r="K20" s="2"/>
      <c r="L20" s="2"/>
      <c r="M20" s="2"/>
      <c r="N20" s="2"/>
      <c r="O20" s="2"/>
      <c r="P20" s="2"/>
      <c r="Q20" s="2"/>
      <c r="R20" s="2"/>
      <c r="S20" s="2"/>
      <c r="T20" s="2"/>
      <c r="U20" s="2"/>
      <c r="V20" s="2"/>
      <c r="W20" s="2"/>
      <c r="X20" s="2"/>
      <c r="Y20" s="2"/>
      <c r="Z20" s="2"/>
    </row>
    <row r="21" spans="1:26" x14ac:dyDescent="0.2">
      <c r="A21" s="2"/>
      <c r="E21" s="2"/>
      <c r="F21" s="2"/>
      <c r="G21" s="2"/>
      <c r="H21" s="2"/>
      <c r="I21" s="2"/>
      <c r="J21" s="2"/>
      <c r="K21" s="2"/>
      <c r="L21" s="2"/>
      <c r="M21" s="2"/>
      <c r="N21" s="2"/>
      <c r="O21" s="2"/>
      <c r="P21" s="2"/>
      <c r="Q21" s="2"/>
      <c r="R21" s="2"/>
      <c r="S21" s="2"/>
      <c r="T21" s="2"/>
      <c r="U21" s="2"/>
      <c r="V21" s="2"/>
      <c r="W21" s="2"/>
      <c r="X21" s="2"/>
      <c r="Y21" s="2"/>
      <c r="Z21" s="2"/>
    </row>
    <row r="22" spans="1:26" x14ac:dyDescent="0.2">
      <c r="A22" s="2"/>
      <c r="E22" s="2"/>
      <c r="F22" s="2"/>
      <c r="G22" s="2"/>
      <c r="H22" s="2"/>
      <c r="I22" s="2"/>
      <c r="J22" s="2"/>
      <c r="K22" s="2"/>
      <c r="L22" s="2"/>
      <c r="M22" s="2"/>
      <c r="N22" s="2"/>
      <c r="O22" s="2"/>
      <c r="P22" s="2"/>
      <c r="Q22" s="2"/>
      <c r="R22" s="2"/>
      <c r="S22" s="2"/>
      <c r="T22" s="2"/>
      <c r="U22" s="2"/>
      <c r="V22" s="2"/>
      <c r="W22" s="2"/>
      <c r="X22" s="2"/>
      <c r="Y22" s="2"/>
      <c r="Z22" s="2"/>
    </row>
    <row r="23" spans="1:26" x14ac:dyDescent="0.2">
      <c r="A23" s="2"/>
      <c r="E23" s="2"/>
      <c r="F23" s="2"/>
      <c r="G23" s="2"/>
      <c r="H23" s="2"/>
      <c r="I23" s="2"/>
      <c r="J23" s="2"/>
      <c r="K23" s="2"/>
      <c r="L23" s="2"/>
      <c r="M23" s="2"/>
      <c r="N23" s="2"/>
      <c r="O23" s="2"/>
      <c r="P23" s="2"/>
      <c r="Q23" s="2"/>
      <c r="R23" s="2"/>
      <c r="S23" s="2"/>
      <c r="T23" s="2"/>
      <c r="U23" s="2"/>
      <c r="V23" s="2"/>
      <c r="W23" s="2"/>
      <c r="X23" s="2"/>
      <c r="Y23" s="2"/>
      <c r="Z23" s="2"/>
    </row>
    <row r="24" spans="1:26" x14ac:dyDescent="0.2">
      <c r="A24" s="2"/>
      <c r="D24" s="28"/>
      <c r="E24" s="2"/>
      <c r="F24" s="2"/>
      <c r="G24" s="2"/>
      <c r="H24" s="2"/>
      <c r="I24" s="2"/>
      <c r="J24" s="2"/>
      <c r="K24" s="2"/>
      <c r="L24" s="2"/>
      <c r="M24" s="2"/>
      <c r="N24" s="2"/>
      <c r="O24" s="2"/>
      <c r="P24" s="2"/>
      <c r="Q24" s="2"/>
      <c r="R24" s="2"/>
      <c r="S24" s="2"/>
      <c r="T24" s="2"/>
      <c r="U24" s="2"/>
      <c r="V24" s="2"/>
      <c r="W24" s="2"/>
      <c r="X24" s="2"/>
      <c r="Y24" s="2"/>
      <c r="Z24" s="2"/>
    </row>
    <row r="25" spans="1:26" x14ac:dyDescent="0.2">
      <c r="A25" s="2"/>
      <c r="E25" s="2"/>
      <c r="F25" s="2"/>
      <c r="G25" s="2"/>
      <c r="H25" s="2"/>
      <c r="I25" s="2"/>
      <c r="J25" s="2"/>
      <c r="K25" s="2"/>
      <c r="L25" s="2"/>
      <c r="M25" s="2"/>
      <c r="N25" s="2"/>
      <c r="O25" s="2"/>
      <c r="P25" s="2"/>
      <c r="Q25" s="2"/>
      <c r="R25" s="2"/>
      <c r="S25" s="2"/>
      <c r="T25" s="2"/>
      <c r="U25" s="2"/>
      <c r="V25" s="2"/>
      <c r="W25" s="2"/>
      <c r="X25" s="2"/>
      <c r="Y25" s="2"/>
      <c r="Z25" s="2"/>
    </row>
    <row r="26" spans="1:26"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sheetData>
  <mergeCells count="3">
    <mergeCell ref="B1:D1"/>
    <mergeCell ref="B2:D2"/>
    <mergeCell ref="B17:D1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
  <sheetViews>
    <sheetView zoomScaleNormal="100" workbookViewId="0">
      <selection activeCell="F33" sqref="F33"/>
    </sheetView>
  </sheetViews>
  <sheetFormatPr defaultColWidth="21.5" defaultRowHeight="12.75" x14ac:dyDescent="0.2"/>
  <cols>
    <col min="1" max="1" width="37.6640625" style="1" customWidth="1"/>
    <col min="2" max="2" width="0.6640625" style="1" customWidth="1"/>
    <col min="3" max="3" width="12.83203125" style="1" customWidth="1"/>
    <col min="4" max="4" width="0.6640625" style="1" customWidth="1"/>
    <col min="5" max="5" width="12.83203125" style="1" customWidth="1"/>
    <col min="6" max="6" width="0.6640625" style="1" customWidth="1"/>
    <col min="7" max="7" width="12.83203125" style="1" customWidth="1"/>
    <col min="8" max="8" width="0.6640625" style="1" customWidth="1"/>
    <col min="9" max="9" width="12.83203125" style="1" customWidth="1"/>
    <col min="10" max="10" width="0.6640625" style="1" customWidth="1"/>
    <col min="11" max="11" width="14.83203125" style="1" customWidth="1"/>
    <col min="12" max="12" width="0.6640625" style="1" customWidth="1"/>
    <col min="13" max="13" width="14.83203125" style="1" customWidth="1"/>
    <col min="14" max="14" width="0.6640625" style="1" customWidth="1"/>
    <col min="15" max="15" width="12.83203125" style="1" customWidth="1"/>
    <col min="16" max="16" width="0.6640625" style="1" customWidth="1"/>
    <col min="17" max="17" width="12.83203125" style="1" customWidth="1"/>
    <col min="18" max="16384" width="21.5" style="1"/>
  </cols>
  <sheetData>
    <row r="1" spans="1:17" ht="15.75" x14ac:dyDescent="0.25">
      <c r="A1" s="94" t="s">
        <v>15</v>
      </c>
      <c r="B1" s="99"/>
      <c r="C1" s="99"/>
      <c r="D1" s="99"/>
      <c r="E1" s="99"/>
      <c r="F1" s="99"/>
      <c r="G1" s="99"/>
      <c r="H1" s="99"/>
      <c r="I1" s="99"/>
      <c r="J1" s="99"/>
      <c r="K1" s="99"/>
      <c r="M1" s="25"/>
      <c r="N1" s="25"/>
    </row>
    <row r="2" spans="1:17" x14ac:dyDescent="0.2">
      <c r="A2" s="98"/>
      <c r="B2" s="99"/>
      <c r="C2" s="100"/>
      <c r="D2" s="100"/>
      <c r="E2" s="100"/>
      <c r="F2" s="100"/>
      <c r="G2" s="100"/>
      <c r="H2" s="99"/>
      <c r="I2" s="100"/>
      <c r="J2" s="99"/>
      <c r="K2" s="99"/>
      <c r="M2" s="2"/>
      <c r="N2" s="2"/>
    </row>
    <row r="3" spans="1:17" ht="51" x14ac:dyDescent="0.2">
      <c r="A3" s="2"/>
      <c r="B3" s="4"/>
      <c r="C3" s="5" t="s">
        <v>194</v>
      </c>
      <c r="D3" s="4"/>
      <c r="E3" s="5" t="s">
        <v>195</v>
      </c>
      <c r="F3" s="4"/>
      <c r="G3" s="5" t="s">
        <v>196</v>
      </c>
      <c r="H3" s="4"/>
      <c r="I3" s="5" t="s">
        <v>197</v>
      </c>
      <c r="K3" s="26" t="s">
        <v>16</v>
      </c>
      <c r="M3" s="26" t="s">
        <v>17</v>
      </c>
      <c r="N3" s="27"/>
      <c r="O3" s="26" t="s">
        <v>18</v>
      </c>
      <c r="P3" s="27"/>
      <c r="Q3" s="26" t="s">
        <v>3</v>
      </c>
    </row>
    <row r="4" spans="1:17" x14ac:dyDescent="0.2">
      <c r="A4" s="2"/>
      <c r="B4" s="2"/>
      <c r="C4" s="2"/>
      <c r="D4" s="2"/>
      <c r="E4" s="2"/>
      <c r="F4" s="2"/>
      <c r="G4" s="2"/>
      <c r="H4" s="2"/>
      <c r="I4" s="2"/>
    </row>
    <row r="5" spans="1:17" x14ac:dyDescent="0.2">
      <c r="A5" s="7" t="s">
        <v>4</v>
      </c>
    </row>
    <row r="6" spans="1:17" x14ac:dyDescent="0.2">
      <c r="A6" s="7" t="s">
        <v>5</v>
      </c>
      <c r="B6" s="13"/>
      <c r="C6" s="8">
        <v>1436</v>
      </c>
      <c r="D6" s="8"/>
      <c r="E6" s="8">
        <v>1455</v>
      </c>
      <c r="F6" s="8"/>
      <c r="G6" s="8">
        <v>1471</v>
      </c>
      <c r="H6" s="8"/>
      <c r="I6" s="8">
        <v>1505</v>
      </c>
      <c r="J6" s="8"/>
      <c r="K6" s="8">
        <v>1535</v>
      </c>
      <c r="M6" s="8">
        <v>1551</v>
      </c>
      <c r="N6" s="8"/>
      <c r="O6" s="18">
        <v>6.7000000000000004E-2</v>
      </c>
      <c r="Q6" s="19">
        <v>0.8</v>
      </c>
    </row>
    <row r="7" spans="1:17" x14ac:dyDescent="0.2">
      <c r="A7" s="15" t="s">
        <v>6</v>
      </c>
      <c r="B7" s="28"/>
      <c r="C7" s="16">
        <v>427</v>
      </c>
      <c r="D7" s="16"/>
      <c r="E7" s="16">
        <v>426</v>
      </c>
      <c r="F7" s="16"/>
      <c r="G7" s="16">
        <v>428</v>
      </c>
      <c r="H7" s="16"/>
      <c r="I7" s="16">
        <v>425</v>
      </c>
      <c r="J7" s="16"/>
      <c r="K7" s="16">
        <v>438</v>
      </c>
      <c r="M7" s="16">
        <v>450</v>
      </c>
      <c r="N7" s="16"/>
      <c r="O7" s="18">
        <v>5.8000000000000003E-2</v>
      </c>
      <c r="Q7" s="19">
        <v>0.23</v>
      </c>
    </row>
    <row r="8" spans="1:17" x14ac:dyDescent="0.2">
      <c r="A8" s="15" t="s">
        <v>7</v>
      </c>
      <c r="B8" s="28"/>
      <c r="C8" s="16">
        <v>1009</v>
      </c>
      <c r="D8" s="16"/>
      <c r="E8" s="16">
        <v>1029</v>
      </c>
      <c r="F8" s="16"/>
      <c r="G8" s="16">
        <v>1043</v>
      </c>
      <c r="H8" s="16"/>
      <c r="I8" s="16">
        <v>1080</v>
      </c>
      <c r="J8" s="16"/>
      <c r="K8" s="16">
        <v>1097</v>
      </c>
      <c r="M8" s="16">
        <v>1101</v>
      </c>
      <c r="N8" s="16"/>
      <c r="O8" s="18">
        <v>7.0999999999999994E-2</v>
      </c>
      <c r="Q8" s="19">
        <v>0.56999999999999995</v>
      </c>
    </row>
    <row r="9" spans="1:17" x14ac:dyDescent="0.2">
      <c r="A9" s="2"/>
      <c r="B9" s="28"/>
      <c r="C9" s="17"/>
      <c r="D9" s="17"/>
      <c r="E9" s="17"/>
      <c r="F9" s="17"/>
      <c r="G9" s="17"/>
      <c r="H9" s="17"/>
      <c r="I9" s="17"/>
      <c r="J9" s="17"/>
      <c r="K9" s="17"/>
      <c r="M9" s="17"/>
      <c r="N9" s="17"/>
      <c r="O9" s="14"/>
      <c r="Q9" s="20"/>
    </row>
    <row r="10" spans="1:17" x14ac:dyDescent="0.2">
      <c r="A10" s="7" t="s">
        <v>8</v>
      </c>
      <c r="B10" s="13"/>
      <c r="C10" s="8">
        <f>+C11+C12+C13</f>
        <v>228</v>
      </c>
      <c r="D10" s="8"/>
      <c r="E10" s="8">
        <f>+E11+E12+E13</f>
        <v>231</v>
      </c>
      <c r="F10" s="8"/>
      <c r="G10" s="8">
        <f>+G11+G12+G13</f>
        <v>222</v>
      </c>
      <c r="H10" s="8"/>
      <c r="I10" s="8">
        <f>+I11+I12+I13</f>
        <v>221</v>
      </c>
      <c r="J10" s="8"/>
      <c r="K10" s="8">
        <f>+K11+K12+K13</f>
        <v>207</v>
      </c>
      <c r="M10" s="8">
        <v>204</v>
      </c>
      <c r="N10" s="8"/>
      <c r="O10" s="18">
        <v>-2.7E-2</v>
      </c>
      <c r="Q10" s="19">
        <v>0.11</v>
      </c>
    </row>
    <row r="11" spans="1:17" x14ac:dyDescent="0.2">
      <c r="A11" s="15" t="s">
        <v>6</v>
      </c>
      <c r="B11" s="28"/>
      <c r="C11" s="16">
        <v>86</v>
      </c>
      <c r="D11" s="16"/>
      <c r="E11" s="16">
        <v>85</v>
      </c>
      <c r="F11" s="16"/>
      <c r="G11" s="16">
        <v>80</v>
      </c>
      <c r="H11" s="16"/>
      <c r="I11" s="16">
        <v>75</v>
      </c>
      <c r="J11" s="16"/>
      <c r="K11" s="16">
        <v>69</v>
      </c>
      <c r="M11" s="16">
        <v>68</v>
      </c>
      <c r="N11" s="16"/>
      <c r="O11" s="18">
        <v>-9.8000000000000004E-2</v>
      </c>
      <c r="Q11" s="19">
        <v>0.04</v>
      </c>
    </row>
    <row r="12" spans="1:17" x14ac:dyDescent="0.2">
      <c r="A12" s="15" t="s">
        <v>7</v>
      </c>
      <c r="B12" s="28"/>
      <c r="C12" s="16">
        <f>142-28</f>
        <v>114</v>
      </c>
      <c r="D12" s="16"/>
      <c r="E12" s="16">
        <f>146-31</f>
        <v>115</v>
      </c>
      <c r="F12" s="16"/>
      <c r="G12" s="16">
        <f>142-28</f>
        <v>114</v>
      </c>
      <c r="H12" s="16"/>
      <c r="I12" s="16">
        <f>146-28</f>
        <v>118</v>
      </c>
      <c r="J12" s="16"/>
      <c r="K12" s="16">
        <f>138-27</f>
        <v>111</v>
      </c>
      <c r="M12" s="16">
        <v>111</v>
      </c>
      <c r="N12" s="16"/>
      <c r="O12" s="18">
        <v>4.9000000000000002E-2</v>
      </c>
      <c r="Q12" s="19">
        <v>0.06</v>
      </c>
    </row>
    <row r="13" spans="1:17" x14ac:dyDescent="0.2">
      <c r="A13" s="15" t="s">
        <v>9</v>
      </c>
      <c r="B13" s="28"/>
      <c r="C13" s="16">
        <v>28</v>
      </c>
      <c r="D13" s="17"/>
      <c r="E13" s="16">
        <v>31</v>
      </c>
      <c r="F13" s="17"/>
      <c r="G13" s="16">
        <v>28</v>
      </c>
      <c r="H13" s="17"/>
      <c r="I13" s="16">
        <v>28</v>
      </c>
      <c r="J13" s="17"/>
      <c r="K13" s="16">
        <v>27</v>
      </c>
      <c r="M13" s="16">
        <v>25</v>
      </c>
      <c r="N13" s="17"/>
      <c r="O13" s="18">
        <v>-0.113</v>
      </c>
      <c r="Q13" s="19">
        <v>0.01</v>
      </c>
    </row>
    <row r="14" spans="1:17" x14ac:dyDescent="0.2">
      <c r="A14" s="2"/>
      <c r="B14" s="28"/>
      <c r="C14" s="17"/>
      <c r="D14" s="17"/>
      <c r="E14" s="17"/>
      <c r="F14" s="17"/>
      <c r="G14" s="17"/>
      <c r="H14" s="17"/>
      <c r="I14" s="17"/>
      <c r="J14" s="17"/>
      <c r="K14" s="17"/>
      <c r="M14" s="17"/>
      <c r="N14" s="17"/>
      <c r="O14" s="14"/>
      <c r="Q14" s="20"/>
    </row>
    <row r="15" spans="1:17" x14ac:dyDescent="0.2">
      <c r="A15" s="7" t="s">
        <v>10</v>
      </c>
      <c r="B15" s="13"/>
      <c r="C15" s="8">
        <v>190</v>
      </c>
      <c r="D15" s="8"/>
      <c r="E15" s="8">
        <v>200</v>
      </c>
      <c r="F15" s="8"/>
      <c r="G15" s="8">
        <v>201</v>
      </c>
      <c r="H15" s="8"/>
      <c r="I15" s="8">
        <v>192</v>
      </c>
      <c r="J15" s="8"/>
      <c r="K15" s="8">
        <v>185</v>
      </c>
      <c r="M15" s="8">
        <v>186</v>
      </c>
      <c r="N15" s="8"/>
      <c r="O15" s="18">
        <v>5.7000000000000002E-2</v>
      </c>
      <c r="Q15" s="19">
        <v>0.09</v>
      </c>
    </row>
    <row r="16" spans="1:17" x14ac:dyDescent="0.2">
      <c r="A16" s="15" t="s">
        <v>6</v>
      </c>
      <c r="B16" s="28"/>
      <c r="C16" s="16">
        <v>40</v>
      </c>
      <c r="D16" s="16"/>
      <c r="E16" s="16">
        <v>42</v>
      </c>
      <c r="F16" s="16"/>
      <c r="G16" s="16">
        <v>41</v>
      </c>
      <c r="H16" s="16"/>
      <c r="I16" s="16">
        <v>41</v>
      </c>
      <c r="J16" s="16"/>
      <c r="K16" s="16">
        <v>40</v>
      </c>
      <c r="M16" s="16">
        <v>40</v>
      </c>
      <c r="N16" s="16"/>
      <c r="O16" s="18">
        <v>5.8999999999999997E-2</v>
      </c>
      <c r="Q16" s="19">
        <v>0.02</v>
      </c>
    </row>
    <row r="17" spans="1:17" x14ac:dyDescent="0.2">
      <c r="A17" s="15" t="s">
        <v>7</v>
      </c>
      <c r="B17" s="28"/>
      <c r="C17" s="16">
        <v>150</v>
      </c>
      <c r="D17" s="16"/>
      <c r="E17" s="16">
        <v>158</v>
      </c>
      <c r="F17" s="16"/>
      <c r="G17" s="16">
        <v>160</v>
      </c>
      <c r="H17" s="16"/>
      <c r="I17" s="16">
        <v>151</v>
      </c>
      <c r="J17" s="16"/>
      <c r="K17" s="16">
        <v>145</v>
      </c>
      <c r="M17" s="16">
        <v>146</v>
      </c>
      <c r="N17" s="16"/>
      <c r="O17" s="18">
        <v>5.6000000000000001E-2</v>
      </c>
      <c r="Q17" s="19">
        <v>7.0000000000000007E-2</v>
      </c>
    </row>
    <row r="18" spans="1:17" x14ac:dyDescent="0.2">
      <c r="A18" s="2"/>
      <c r="B18" s="28"/>
      <c r="C18" s="17"/>
      <c r="D18" s="17"/>
      <c r="E18" s="17"/>
      <c r="F18" s="17"/>
      <c r="G18" s="17"/>
      <c r="H18" s="17"/>
      <c r="I18" s="17"/>
      <c r="J18" s="17"/>
      <c r="K18" s="17"/>
      <c r="M18" s="17"/>
      <c r="N18" s="17"/>
      <c r="O18" s="14"/>
      <c r="Q18" s="20"/>
    </row>
    <row r="19" spans="1:17" x14ac:dyDescent="0.2">
      <c r="A19" s="7" t="s">
        <v>11</v>
      </c>
      <c r="B19" s="13"/>
      <c r="C19" s="8">
        <f>C20+C21</f>
        <v>1854</v>
      </c>
      <c r="D19" s="9"/>
      <c r="E19" s="8">
        <f>E20+E21</f>
        <v>1886</v>
      </c>
      <c r="F19" s="9"/>
      <c r="G19" s="8">
        <f>G20+G21</f>
        <v>1894</v>
      </c>
      <c r="H19" s="9"/>
      <c r="I19" s="8">
        <f>I20+I21</f>
        <v>1918</v>
      </c>
      <c r="J19" s="9"/>
      <c r="K19" s="8">
        <f>+K20+K21</f>
        <v>1927</v>
      </c>
      <c r="M19" s="8">
        <v>1941</v>
      </c>
      <c r="N19" s="9"/>
      <c r="O19" s="18">
        <v>5.3999999999999999E-2</v>
      </c>
      <c r="Q19" s="19">
        <v>1</v>
      </c>
    </row>
    <row r="20" spans="1:17" x14ac:dyDescent="0.2">
      <c r="A20" s="15" t="s">
        <v>6</v>
      </c>
      <c r="B20" s="28"/>
      <c r="C20" s="16">
        <f>C7+C11+C16</f>
        <v>553</v>
      </c>
      <c r="D20" s="17"/>
      <c r="E20" s="16">
        <f>E7+E11+E16</f>
        <v>553</v>
      </c>
      <c r="F20" s="17"/>
      <c r="G20" s="16">
        <f>G7+G11+G16</f>
        <v>549</v>
      </c>
      <c r="H20" s="17"/>
      <c r="I20" s="16">
        <f>I7+I11+I16</f>
        <v>541</v>
      </c>
      <c r="J20" s="17"/>
      <c r="K20" s="16">
        <f>+K7+K11+K16</f>
        <v>547</v>
      </c>
      <c r="M20" s="16">
        <v>558</v>
      </c>
      <c r="N20" s="17"/>
      <c r="O20" s="18">
        <v>3.4000000000000002E-2</v>
      </c>
      <c r="Q20" s="19">
        <v>0.28999999999999998</v>
      </c>
    </row>
    <row r="21" spans="1:17" ht="14.25" x14ac:dyDescent="0.2">
      <c r="A21" s="15" t="s">
        <v>198</v>
      </c>
      <c r="B21" s="28"/>
      <c r="C21" s="29">
        <f>C8+C12+C17+C13</f>
        <v>1301</v>
      </c>
      <c r="D21" s="17"/>
      <c r="E21" s="29">
        <f>E8+E12+E17+E13</f>
        <v>1333</v>
      </c>
      <c r="F21" s="17"/>
      <c r="G21" s="29">
        <f>G8+G12+G17+G13</f>
        <v>1345</v>
      </c>
      <c r="H21" s="17"/>
      <c r="I21" s="29">
        <f>I8+I12+I17+I13</f>
        <v>1377</v>
      </c>
      <c r="J21" s="17"/>
      <c r="K21" s="29">
        <f>K8+K12+K17+K13</f>
        <v>1380</v>
      </c>
      <c r="M21" s="29">
        <v>1383</v>
      </c>
      <c r="N21" s="30"/>
      <c r="O21" s="18">
        <v>6.3E-2</v>
      </c>
      <c r="Q21" s="19">
        <v>0.71</v>
      </c>
    </row>
    <row r="22" spans="1:17" x14ac:dyDescent="0.2">
      <c r="A22" s="2"/>
      <c r="B22" s="28"/>
      <c r="C22" s="17"/>
      <c r="D22" s="17"/>
      <c r="E22" s="17"/>
      <c r="F22" s="17"/>
      <c r="G22" s="17"/>
      <c r="H22" s="17"/>
      <c r="I22" s="17"/>
      <c r="J22" s="17"/>
      <c r="K22" s="17"/>
      <c r="M22" s="17"/>
      <c r="N22" s="17"/>
      <c r="O22" s="14"/>
    </row>
    <row r="23" spans="1:17" x14ac:dyDescent="0.2">
      <c r="A23" s="7" t="s">
        <v>12</v>
      </c>
      <c r="B23" s="13"/>
      <c r="C23" s="8">
        <v>1854</v>
      </c>
      <c r="D23" s="9"/>
      <c r="E23" s="8">
        <v>1886</v>
      </c>
      <c r="F23" s="9"/>
      <c r="G23" s="8">
        <v>1894</v>
      </c>
      <c r="H23" s="9"/>
      <c r="I23" s="8">
        <v>1918</v>
      </c>
      <c r="J23" s="9"/>
      <c r="K23" s="8">
        <v>1927</v>
      </c>
      <c r="M23" s="8">
        <v>1941</v>
      </c>
      <c r="N23" s="9"/>
      <c r="O23" s="18">
        <v>5.3999999999999999E-2</v>
      </c>
      <c r="Q23" s="20"/>
    </row>
    <row r="24" spans="1:17" ht="25.5" x14ac:dyDescent="0.2">
      <c r="A24" s="7" t="s">
        <v>13</v>
      </c>
      <c r="B24" s="13"/>
      <c r="C24" s="21">
        <v>149</v>
      </c>
      <c r="D24" s="13"/>
      <c r="E24" s="21">
        <v>144</v>
      </c>
      <c r="F24" s="13"/>
      <c r="G24" s="21">
        <v>144</v>
      </c>
      <c r="H24" s="13"/>
      <c r="I24" s="21">
        <v>134</v>
      </c>
      <c r="J24" s="13"/>
      <c r="K24" s="21">
        <v>126</v>
      </c>
      <c r="M24" s="21">
        <v>120</v>
      </c>
      <c r="N24" s="13"/>
      <c r="O24" s="18">
        <v>-0.16600000000000001</v>
      </c>
    </row>
    <row r="25" spans="1:17" x14ac:dyDescent="0.2">
      <c r="A25" s="7" t="s">
        <v>14</v>
      </c>
      <c r="B25" s="13"/>
      <c r="C25" s="22">
        <v>2003</v>
      </c>
      <c r="D25" s="23"/>
      <c r="E25" s="22">
        <v>2030</v>
      </c>
      <c r="F25" s="23"/>
      <c r="G25" s="22">
        <v>2038</v>
      </c>
      <c r="H25" s="23"/>
      <c r="I25" s="22">
        <v>2052</v>
      </c>
      <c r="J25" s="23"/>
      <c r="K25" s="22">
        <v>2053</v>
      </c>
      <c r="M25" s="22">
        <v>2061</v>
      </c>
      <c r="N25" s="23"/>
      <c r="O25" s="18">
        <v>3.9E-2</v>
      </c>
    </row>
    <row r="26" spans="1:17" x14ac:dyDescent="0.2">
      <c r="A26" s="2"/>
      <c r="B26" s="2"/>
      <c r="C26" s="2"/>
      <c r="D26" s="2"/>
      <c r="E26" s="2"/>
      <c r="F26" s="2"/>
      <c r="G26" s="2"/>
      <c r="H26" s="2"/>
      <c r="I26" s="2"/>
    </row>
    <row r="27" spans="1:17" ht="20.25" customHeight="1" x14ac:dyDescent="0.2">
      <c r="A27" s="93" t="s">
        <v>199</v>
      </c>
      <c r="B27" s="99"/>
      <c r="C27" s="99"/>
      <c r="D27" s="99"/>
      <c r="E27" s="99"/>
      <c r="F27" s="99"/>
      <c r="G27" s="99"/>
      <c r="H27" s="99"/>
      <c r="I27" s="99"/>
      <c r="J27" s="99"/>
      <c r="K27" s="99"/>
      <c r="L27" s="99"/>
      <c r="M27" s="99"/>
      <c r="N27" s="99"/>
      <c r="O27" s="99"/>
      <c r="P27" s="99"/>
      <c r="Q27" s="99"/>
    </row>
    <row r="28" spans="1:17" x14ac:dyDescent="0.2">
      <c r="A28" s="93" t="s">
        <v>201</v>
      </c>
      <c r="B28" s="99"/>
      <c r="C28" s="99"/>
      <c r="D28" s="99"/>
      <c r="E28" s="99"/>
      <c r="F28" s="99"/>
      <c r="G28" s="99"/>
      <c r="H28" s="99"/>
      <c r="I28" s="99"/>
      <c r="J28" s="99"/>
      <c r="K28" s="99"/>
      <c r="L28" s="99"/>
      <c r="M28" s="99"/>
      <c r="N28" s="99"/>
      <c r="O28" s="99"/>
      <c r="P28" s="99"/>
      <c r="Q28" s="99"/>
    </row>
    <row r="29" spans="1:17" ht="38.25" customHeight="1" x14ac:dyDescent="0.2">
      <c r="A29" s="101" t="s">
        <v>200</v>
      </c>
      <c r="B29" s="102"/>
      <c r="C29" s="102"/>
      <c r="D29" s="102"/>
      <c r="E29" s="102"/>
      <c r="F29" s="102"/>
      <c r="G29" s="102"/>
      <c r="H29" s="102"/>
      <c r="I29" s="102"/>
      <c r="J29" s="102"/>
      <c r="K29" s="102"/>
      <c r="L29" s="102"/>
      <c r="M29" s="102"/>
      <c r="N29" s="102"/>
      <c r="O29" s="102"/>
      <c r="P29" s="102"/>
      <c r="Q29" s="102"/>
    </row>
  </sheetData>
  <mergeCells count="5">
    <mergeCell ref="A1:K1"/>
    <mergeCell ref="A2:K2"/>
    <mergeCell ref="A27:Q27"/>
    <mergeCell ref="A28:Q28"/>
    <mergeCell ref="A29:Q29"/>
  </mergeCells>
  <pageMargins left="0.7" right="0.7" top="0.75" bottom="0.75" header="0.3" footer="0.3"/>
  <pageSetup scale="9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0"/>
  <sheetViews>
    <sheetView zoomScaleNormal="100" workbookViewId="0">
      <selection activeCell="M24" sqref="M24"/>
    </sheetView>
  </sheetViews>
  <sheetFormatPr defaultColWidth="21.5" defaultRowHeight="12.75" x14ac:dyDescent="0.2"/>
  <cols>
    <col min="1" max="1" width="42.5" style="1" customWidth="1"/>
    <col min="2" max="2" width="1" style="1" customWidth="1"/>
    <col min="3" max="3" width="12.83203125" style="1" customWidth="1"/>
    <col min="4" max="4" width="1" style="1" customWidth="1"/>
    <col min="5" max="5" width="12.83203125" style="1" customWidth="1"/>
    <col min="6" max="6" width="1" style="1" customWidth="1"/>
    <col min="7" max="7" width="12.83203125" style="1" customWidth="1"/>
    <col min="8" max="8" width="1" style="1" customWidth="1"/>
    <col min="9" max="9" width="12.83203125" style="1" customWidth="1"/>
    <col min="10" max="10" width="1" style="1" customWidth="1"/>
    <col min="11" max="11" width="12.83203125" style="1" customWidth="1"/>
    <col min="12" max="12" width="1" style="1" customWidth="1"/>
    <col min="13" max="13" width="12.83203125" style="1" customWidth="1"/>
    <col min="14" max="14" width="1" style="1" customWidth="1"/>
    <col min="15" max="15" width="12.83203125" style="1" customWidth="1"/>
    <col min="16" max="16" width="1" style="1" customWidth="1"/>
    <col min="17" max="17" width="12.83203125" style="1" customWidth="1"/>
    <col min="18" max="16384" width="21.5" style="1"/>
  </cols>
  <sheetData>
    <row r="1" spans="1:17" ht="15.75" x14ac:dyDescent="0.25">
      <c r="A1" s="94" t="s">
        <v>0</v>
      </c>
      <c r="B1" s="99"/>
      <c r="C1" s="99"/>
      <c r="D1" s="99"/>
      <c r="E1" s="99"/>
      <c r="F1" s="99"/>
      <c r="G1" s="99"/>
      <c r="H1" s="99"/>
      <c r="I1" s="99"/>
      <c r="J1" s="99"/>
      <c r="K1" s="95"/>
      <c r="L1" s="95"/>
      <c r="M1" s="99"/>
      <c r="N1" s="99"/>
      <c r="O1" s="99"/>
      <c r="P1" s="99"/>
      <c r="Q1" s="99"/>
    </row>
    <row r="2" spans="1:17" x14ac:dyDescent="0.2">
      <c r="A2" s="103" t="s">
        <v>19</v>
      </c>
      <c r="B2" s="99"/>
      <c r="C2" s="99"/>
      <c r="D2" s="99"/>
      <c r="E2" s="99"/>
      <c r="F2" s="99"/>
      <c r="G2" s="99"/>
      <c r="H2" s="99"/>
      <c r="I2" s="99"/>
      <c r="J2" s="99"/>
      <c r="K2" s="104"/>
      <c r="L2" s="104"/>
      <c r="M2" s="99"/>
      <c r="N2" s="99"/>
      <c r="O2" s="99"/>
      <c r="P2" s="99"/>
      <c r="Q2" s="99"/>
    </row>
    <row r="3" spans="1:17" x14ac:dyDescent="0.2">
      <c r="A3" s="2"/>
      <c r="B3" s="2"/>
      <c r="C3" s="2"/>
      <c r="D3" s="2"/>
      <c r="E3" s="2"/>
      <c r="F3" s="2"/>
      <c r="G3" s="2"/>
      <c r="H3" s="2"/>
      <c r="I3" s="2"/>
      <c r="J3" s="2"/>
      <c r="K3" s="2"/>
      <c r="L3" s="2"/>
      <c r="M3" s="2"/>
      <c r="N3" s="2"/>
      <c r="O3" s="2"/>
      <c r="P3" s="2"/>
      <c r="Q3" s="2"/>
    </row>
    <row r="4" spans="1:17" ht="25.5" x14ac:dyDescent="0.2">
      <c r="A4" s="33" t="s">
        <v>20</v>
      </c>
      <c r="B4" s="4"/>
      <c r="C4" s="34" t="s">
        <v>189</v>
      </c>
      <c r="D4" s="4"/>
      <c r="E4" s="34" t="s">
        <v>190</v>
      </c>
      <c r="F4" s="4"/>
      <c r="G4" s="34" t="s">
        <v>191</v>
      </c>
      <c r="H4" s="4"/>
      <c r="I4" s="34" t="s">
        <v>192</v>
      </c>
      <c r="J4" s="4"/>
      <c r="K4" s="34" t="s">
        <v>193</v>
      </c>
      <c r="L4" s="4"/>
      <c r="M4" s="5" t="s">
        <v>1</v>
      </c>
      <c r="N4" s="4"/>
      <c r="O4" s="5" t="s">
        <v>2</v>
      </c>
      <c r="P4" s="4"/>
      <c r="Q4" s="5" t="s">
        <v>3</v>
      </c>
    </row>
    <row r="5" spans="1:17" x14ac:dyDescent="0.2">
      <c r="A5" s="15" t="s">
        <v>21</v>
      </c>
      <c r="B5" s="2"/>
      <c r="C5" s="35">
        <v>146</v>
      </c>
      <c r="D5" s="2"/>
      <c r="E5" s="35">
        <v>147</v>
      </c>
      <c r="F5" s="17"/>
      <c r="G5" s="35">
        <v>152</v>
      </c>
      <c r="H5" s="17"/>
      <c r="I5" s="35">
        <v>154</v>
      </c>
      <c r="J5" s="36"/>
      <c r="K5" s="35">
        <v>150</v>
      </c>
      <c r="L5" s="36"/>
      <c r="M5" s="37">
        <v>2.7E-2</v>
      </c>
      <c r="N5" s="2"/>
      <c r="O5" s="37">
        <v>-2.5999999999999999E-2</v>
      </c>
      <c r="P5" s="2"/>
      <c r="Q5" s="38">
        <v>0.08</v>
      </c>
    </row>
    <row r="6" spans="1:17" x14ac:dyDescent="0.2">
      <c r="A6" s="15" t="s">
        <v>22</v>
      </c>
      <c r="B6" s="28"/>
      <c r="C6" s="39">
        <v>508</v>
      </c>
      <c r="D6" s="28"/>
      <c r="E6" s="39">
        <v>511</v>
      </c>
      <c r="F6" s="17"/>
      <c r="G6" s="84">
        <v>566</v>
      </c>
      <c r="H6" s="89"/>
      <c r="I6" s="84">
        <v>588</v>
      </c>
      <c r="J6" s="89"/>
      <c r="K6" s="84">
        <v>577</v>
      </c>
      <c r="L6" s="17"/>
      <c r="M6" s="18">
        <v>0.13600000000000001</v>
      </c>
      <c r="N6" s="2"/>
      <c r="O6" s="18">
        <v>-1.9E-2</v>
      </c>
      <c r="P6" s="2"/>
      <c r="Q6" s="19">
        <v>0.3</v>
      </c>
    </row>
    <row r="7" spans="1:17" x14ac:dyDescent="0.2">
      <c r="A7" s="15" t="s">
        <v>23</v>
      </c>
      <c r="B7" s="28"/>
      <c r="C7" s="39">
        <v>588</v>
      </c>
      <c r="D7" s="28"/>
      <c r="E7" s="39">
        <v>590</v>
      </c>
      <c r="F7" s="17"/>
      <c r="G7" s="84">
        <v>779</v>
      </c>
      <c r="H7" s="89"/>
      <c r="I7" s="84">
        <v>881</v>
      </c>
      <c r="J7" s="89"/>
      <c r="K7" s="84">
        <v>893</v>
      </c>
      <c r="L7" s="17"/>
      <c r="M7" s="18">
        <v>0.51900000000000002</v>
      </c>
      <c r="N7" s="2"/>
      <c r="O7" s="18">
        <v>1.4E-2</v>
      </c>
      <c r="P7" s="2"/>
      <c r="Q7" s="19">
        <v>0.46</v>
      </c>
    </row>
    <row r="8" spans="1:17" x14ac:dyDescent="0.2">
      <c r="A8" s="15" t="s">
        <v>24</v>
      </c>
      <c r="B8" s="28"/>
      <c r="C8" s="40">
        <v>237</v>
      </c>
      <c r="D8" s="28"/>
      <c r="E8" s="40">
        <v>234</v>
      </c>
      <c r="F8" s="17"/>
      <c r="G8" s="90">
        <v>280</v>
      </c>
      <c r="H8" s="89"/>
      <c r="I8" s="90">
        <v>304</v>
      </c>
      <c r="J8" s="91"/>
      <c r="K8" s="90">
        <v>321</v>
      </c>
      <c r="L8" s="30"/>
      <c r="M8" s="18">
        <v>0.35399999999999998</v>
      </c>
      <c r="N8" s="2"/>
      <c r="O8" s="18">
        <v>5.6000000000000001E-2</v>
      </c>
      <c r="P8" s="2"/>
      <c r="Q8" s="41">
        <v>0.16</v>
      </c>
    </row>
    <row r="9" spans="1:17" x14ac:dyDescent="0.2">
      <c r="A9" s="7" t="s">
        <v>25</v>
      </c>
      <c r="B9" s="2"/>
      <c r="C9" s="8">
        <f>SUM(C5:C8)</f>
        <v>1479</v>
      </c>
      <c r="D9" s="2"/>
      <c r="E9" s="8">
        <v>1482</v>
      </c>
      <c r="F9" s="9"/>
      <c r="G9" s="8">
        <v>1777</v>
      </c>
      <c r="H9" s="9"/>
      <c r="I9" s="8">
        <v>1927</v>
      </c>
      <c r="J9" s="9"/>
      <c r="K9" s="8">
        <v>1941</v>
      </c>
      <c r="L9" s="9"/>
      <c r="M9" s="18">
        <v>0.312</v>
      </c>
      <c r="N9" s="2"/>
      <c r="O9" s="18">
        <v>7.0000000000000001E-3</v>
      </c>
      <c r="P9" s="2"/>
      <c r="Q9" s="19">
        <v>1</v>
      </c>
    </row>
    <row r="10" spans="1:17" x14ac:dyDescent="0.2">
      <c r="A10" s="15" t="s">
        <v>26</v>
      </c>
      <c r="B10" s="28"/>
      <c r="C10" s="90">
        <v>146</v>
      </c>
      <c r="D10" s="89"/>
      <c r="E10" s="90">
        <v>147</v>
      </c>
      <c r="F10" s="89"/>
      <c r="G10" s="90">
        <v>137</v>
      </c>
      <c r="H10" s="89"/>
      <c r="I10" s="90">
        <v>126</v>
      </c>
      <c r="J10" s="91"/>
      <c r="K10" s="90">
        <v>120</v>
      </c>
      <c r="L10" s="30"/>
      <c r="M10" s="18">
        <v>-0.17799999999999999</v>
      </c>
      <c r="N10" s="2"/>
      <c r="O10" s="18">
        <v>-4.8000000000000001E-2</v>
      </c>
      <c r="P10" s="2"/>
      <c r="Q10" s="2"/>
    </row>
    <row r="11" spans="1:17" x14ac:dyDescent="0.2">
      <c r="A11" s="7" t="s">
        <v>14</v>
      </c>
      <c r="B11" s="2"/>
      <c r="C11" s="42">
        <v>1625</v>
      </c>
      <c r="D11" s="2"/>
      <c r="E11" s="42">
        <v>1629</v>
      </c>
      <c r="F11" s="9"/>
      <c r="G11" s="42">
        <v>1914</v>
      </c>
      <c r="H11" s="9"/>
      <c r="I11" s="42">
        <v>2053</v>
      </c>
      <c r="J11" s="43"/>
      <c r="K11" s="42">
        <v>2061</v>
      </c>
      <c r="L11" s="43"/>
      <c r="M11" s="18">
        <v>0.26800000000000002</v>
      </c>
      <c r="N11" s="2"/>
      <c r="O11" s="18">
        <v>4.0000000000000001E-3</v>
      </c>
      <c r="P11" s="2"/>
      <c r="Q11" s="2"/>
    </row>
    <row r="12" spans="1:17" x14ac:dyDescent="0.2">
      <c r="A12" s="2"/>
      <c r="B12" s="2"/>
      <c r="C12" s="2"/>
      <c r="D12" s="2"/>
      <c r="E12" s="2"/>
      <c r="F12" s="2"/>
      <c r="G12" s="2"/>
      <c r="H12" s="2"/>
      <c r="I12" s="2"/>
      <c r="J12" s="2"/>
      <c r="K12" s="2"/>
      <c r="L12" s="2"/>
      <c r="M12" s="2"/>
      <c r="N12" s="2"/>
      <c r="O12" s="2"/>
      <c r="P12" s="2"/>
      <c r="Q12" s="2"/>
    </row>
    <row r="13" spans="1:17" x14ac:dyDescent="0.2">
      <c r="A13" s="2"/>
      <c r="B13" s="2"/>
      <c r="C13" s="2"/>
      <c r="D13" s="2"/>
      <c r="E13" s="2"/>
      <c r="F13" s="2"/>
      <c r="G13" s="2"/>
      <c r="H13" s="2"/>
      <c r="I13" s="2"/>
      <c r="J13" s="2"/>
      <c r="K13" s="2"/>
      <c r="L13" s="2"/>
      <c r="M13" s="2"/>
      <c r="N13" s="2"/>
      <c r="O13" s="2"/>
      <c r="P13" s="2"/>
      <c r="Q13" s="2"/>
    </row>
    <row r="14" spans="1:17" ht="12.75" customHeight="1" x14ac:dyDescent="0.2">
      <c r="A14" s="106" t="s">
        <v>202</v>
      </c>
      <c r="B14" s="106"/>
      <c r="C14" s="106"/>
      <c r="D14" s="106"/>
      <c r="E14" s="106"/>
      <c r="F14" s="106"/>
      <c r="G14" s="106"/>
      <c r="H14" s="106"/>
      <c r="I14" s="106"/>
      <c r="J14" s="106"/>
      <c r="K14" s="106"/>
      <c r="L14" s="106"/>
      <c r="M14" s="106"/>
      <c r="N14" s="106"/>
      <c r="O14" s="106"/>
      <c r="P14" s="106"/>
      <c r="Q14" s="106"/>
    </row>
    <row r="15" spans="1:17" x14ac:dyDescent="0.2">
      <c r="A15" s="93" t="s">
        <v>203</v>
      </c>
      <c r="B15" s="98"/>
      <c r="C15" s="98"/>
      <c r="D15" s="98"/>
      <c r="E15" s="98"/>
      <c r="F15" s="98"/>
      <c r="G15" s="98"/>
      <c r="H15" s="98"/>
      <c r="I15" s="105"/>
      <c r="J15" s="105"/>
      <c r="K15" s="105"/>
      <c r="L15" s="105"/>
      <c r="M15" s="98"/>
      <c r="N15" s="98"/>
      <c r="O15" s="2"/>
      <c r="P15" s="2"/>
      <c r="Q15" s="2"/>
    </row>
    <row r="16" spans="1:17" x14ac:dyDescent="0.2">
      <c r="A16" s="2"/>
      <c r="B16" s="2"/>
      <c r="C16" s="2"/>
      <c r="D16" s="2"/>
      <c r="E16" s="2"/>
      <c r="F16" s="2"/>
      <c r="G16" s="2"/>
      <c r="H16" s="2"/>
      <c r="I16" s="2"/>
      <c r="J16" s="2"/>
      <c r="K16" s="2"/>
      <c r="L16" s="2"/>
      <c r="M16" s="2"/>
      <c r="N16" s="2"/>
      <c r="O16" s="2"/>
      <c r="P16" s="2"/>
      <c r="Q16" s="2"/>
    </row>
    <row r="17" spans="1:17" x14ac:dyDescent="0.2">
      <c r="A17" s="2"/>
      <c r="B17" s="2"/>
      <c r="C17" s="2"/>
      <c r="D17" s="2"/>
      <c r="E17" s="2"/>
      <c r="F17" s="2"/>
      <c r="G17" s="2"/>
      <c r="H17" s="2"/>
      <c r="I17" s="2"/>
      <c r="J17" s="2"/>
      <c r="K17" s="2"/>
      <c r="L17" s="2"/>
      <c r="M17" s="2"/>
      <c r="N17" s="2"/>
      <c r="O17" s="2"/>
      <c r="P17" s="2"/>
      <c r="Q17" s="2"/>
    </row>
    <row r="18" spans="1:17" x14ac:dyDescent="0.2">
      <c r="A18" s="2"/>
      <c r="B18" s="2"/>
      <c r="C18" s="2"/>
      <c r="D18" s="2"/>
      <c r="E18" s="2"/>
      <c r="F18" s="2"/>
      <c r="G18" s="2"/>
      <c r="H18" s="2"/>
      <c r="I18" s="2"/>
      <c r="J18" s="2"/>
      <c r="K18" s="2"/>
      <c r="L18" s="2"/>
      <c r="M18" s="2"/>
      <c r="N18" s="2"/>
      <c r="O18" s="2"/>
      <c r="P18" s="2"/>
      <c r="Q18" s="2"/>
    </row>
    <row r="19" spans="1:17" x14ac:dyDescent="0.2">
      <c r="A19" s="2"/>
      <c r="B19" s="2"/>
      <c r="C19" s="2"/>
      <c r="D19" s="2"/>
      <c r="E19" s="2"/>
      <c r="F19" s="2"/>
      <c r="G19" s="2"/>
      <c r="H19" s="2"/>
      <c r="I19" s="2"/>
      <c r="J19" s="2"/>
      <c r="K19" s="2"/>
      <c r="L19" s="2"/>
      <c r="M19" s="2"/>
      <c r="N19" s="2"/>
      <c r="O19" s="2"/>
      <c r="P19" s="2"/>
      <c r="Q19" s="2"/>
    </row>
    <row r="20" spans="1:17" x14ac:dyDescent="0.2">
      <c r="A20" s="2"/>
      <c r="B20" s="2"/>
      <c r="C20" s="2"/>
      <c r="D20" s="2"/>
      <c r="E20" s="2"/>
      <c r="F20" s="2"/>
      <c r="G20" s="2"/>
      <c r="H20" s="2"/>
      <c r="I20" s="2"/>
      <c r="J20" s="2"/>
      <c r="K20" s="2"/>
      <c r="L20" s="2"/>
      <c r="M20" s="2"/>
      <c r="N20" s="2"/>
      <c r="O20" s="2"/>
      <c r="P20" s="2"/>
      <c r="Q20" s="2"/>
    </row>
    <row r="21" spans="1:17" x14ac:dyDescent="0.2">
      <c r="A21" s="2"/>
      <c r="B21" s="2"/>
      <c r="C21" s="2"/>
      <c r="D21" s="2"/>
      <c r="E21" s="2"/>
      <c r="F21" s="2"/>
      <c r="G21" s="2"/>
      <c r="H21" s="2"/>
      <c r="I21" s="2"/>
      <c r="J21" s="2"/>
      <c r="K21" s="2"/>
      <c r="L21" s="2"/>
      <c r="M21" s="2"/>
      <c r="N21" s="2"/>
      <c r="O21" s="2"/>
      <c r="P21" s="2"/>
      <c r="Q21" s="2"/>
    </row>
    <row r="22" spans="1:17" x14ac:dyDescent="0.2">
      <c r="A22" s="2"/>
      <c r="B22" s="2"/>
      <c r="C22" s="2"/>
      <c r="D22" s="2"/>
      <c r="E22" s="2"/>
      <c r="F22" s="2"/>
      <c r="G22" s="2"/>
      <c r="H22" s="2"/>
      <c r="I22" s="2"/>
      <c r="J22" s="2"/>
      <c r="K22" s="2"/>
      <c r="L22" s="2"/>
      <c r="M22" s="2"/>
      <c r="N22" s="2"/>
      <c r="O22" s="2"/>
      <c r="P22" s="2"/>
      <c r="Q22" s="2"/>
    </row>
    <row r="23" spans="1:17" x14ac:dyDescent="0.2">
      <c r="A23" s="2"/>
      <c r="B23" s="2"/>
      <c r="C23" s="2"/>
      <c r="D23" s="2"/>
      <c r="E23" s="2"/>
      <c r="F23" s="2"/>
      <c r="G23" s="2"/>
      <c r="H23" s="2"/>
      <c r="I23" s="2"/>
      <c r="J23" s="2"/>
      <c r="K23" s="2"/>
      <c r="L23" s="2"/>
      <c r="M23" s="2"/>
      <c r="N23" s="2"/>
      <c r="O23" s="2"/>
      <c r="P23" s="2"/>
      <c r="Q23" s="2"/>
    </row>
    <row r="24" spans="1:17" x14ac:dyDescent="0.2">
      <c r="A24" s="2"/>
      <c r="B24" s="2"/>
      <c r="C24" s="2"/>
      <c r="D24" s="2"/>
      <c r="E24" s="2"/>
      <c r="F24" s="2"/>
      <c r="G24" s="2"/>
      <c r="H24" s="2"/>
      <c r="I24" s="2"/>
      <c r="J24" s="2"/>
      <c r="K24" s="2"/>
      <c r="L24" s="2"/>
      <c r="M24" s="2"/>
      <c r="N24" s="2"/>
      <c r="O24" s="2"/>
      <c r="P24" s="2"/>
      <c r="Q24" s="2"/>
    </row>
    <row r="25" spans="1:17" x14ac:dyDescent="0.2">
      <c r="A25" s="2"/>
      <c r="B25" s="2"/>
      <c r="C25" s="2"/>
      <c r="D25" s="2"/>
      <c r="E25" s="2"/>
      <c r="F25" s="2"/>
      <c r="G25" s="2"/>
      <c r="H25" s="2"/>
      <c r="I25" s="2"/>
      <c r="J25" s="2"/>
      <c r="K25" s="2"/>
      <c r="L25" s="2"/>
      <c r="M25" s="2"/>
      <c r="N25" s="2"/>
      <c r="O25" s="2"/>
      <c r="P25" s="2"/>
      <c r="Q25" s="2"/>
    </row>
    <row r="26" spans="1:17" x14ac:dyDescent="0.2">
      <c r="A26" s="2"/>
      <c r="B26" s="2"/>
      <c r="C26" s="2"/>
      <c r="D26" s="2"/>
      <c r="E26" s="2"/>
      <c r="F26" s="2"/>
      <c r="G26" s="2"/>
      <c r="H26" s="2"/>
      <c r="I26" s="2"/>
      <c r="J26" s="2"/>
      <c r="K26" s="2"/>
      <c r="L26" s="2"/>
      <c r="M26" s="2"/>
      <c r="N26" s="2"/>
      <c r="O26" s="2"/>
      <c r="P26" s="2"/>
      <c r="Q26" s="2"/>
    </row>
    <row r="27" spans="1:17" x14ac:dyDescent="0.2">
      <c r="A27" s="2"/>
      <c r="B27" s="2"/>
      <c r="C27" s="2"/>
      <c r="D27" s="2"/>
      <c r="E27" s="2"/>
      <c r="F27" s="2"/>
      <c r="G27" s="2"/>
      <c r="H27" s="2"/>
      <c r="I27" s="2"/>
      <c r="J27" s="2"/>
      <c r="K27" s="2"/>
      <c r="L27" s="2"/>
      <c r="M27" s="2"/>
      <c r="N27" s="2"/>
      <c r="O27" s="2"/>
      <c r="P27" s="2"/>
      <c r="Q27" s="2"/>
    </row>
    <row r="28" spans="1:17" x14ac:dyDescent="0.2">
      <c r="A28" s="2"/>
      <c r="B28" s="2"/>
      <c r="C28" s="2"/>
      <c r="D28" s="2"/>
      <c r="E28" s="2"/>
      <c r="F28" s="2"/>
      <c r="G28" s="2"/>
      <c r="H28" s="2"/>
      <c r="I28" s="2"/>
      <c r="J28" s="2"/>
      <c r="K28" s="2"/>
      <c r="L28" s="2"/>
      <c r="M28" s="2"/>
      <c r="N28" s="2"/>
      <c r="O28" s="2"/>
      <c r="P28" s="2"/>
      <c r="Q28" s="2"/>
    </row>
    <row r="29" spans="1:17" x14ac:dyDescent="0.2">
      <c r="A29" s="2"/>
      <c r="B29" s="2"/>
      <c r="C29" s="2"/>
      <c r="D29" s="2"/>
      <c r="E29" s="2"/>
      <c r="F29" s="2"/>
      <c r="G29" s="2"/>
      <c r="H29" s="2"/>
      <c r="I29" s="2"/>
      <c r="J29" s="2"/>
      <c r="K29" s="2"/>
      <c r="L29" s="2"/>
      <c r="M29" s="2"/>
      <c r="N29" s="2"/>
      <c r="O29" s="2"/>
      <c r="P29" s="2"/>
      <c r="Q29" s="2"/>
    </row>
    <row r="30" spans="1:17" x14ac:dyDescent="0.2">
      <c r="A30" s="2"/>
      <c r="B30" s="2"/>
      <c r="C30" s="2"/>
      <c r="D30" s="2"/>
      <c r="E30" s="2"/>
      <c r="F30" s="2"/>
      <c r="G30" s="2"/>
      <c r="H30" s="2"/>
      <c r="I30" s="2"/>
      <c r="J30" s="2"/>
      <c r="K30" s="2"/>
      <c r="L30" s="2"/>
      <c r="M30" s="2"/>
      <c r="N30" s="2"/>
      <c r="O30" s="2"/>
      <c r="P30" s="2"/>
      <c r="Q30" s="2"/>
    </row>
    <row r="31" spans="1:17" x14ac:dyDescent="0.2">
      <c r="A31" s="2"/>
      <c r="B31" s="2"/>
      <c r="C31" s="2"/>
      <c r="D31" s="2"/>
      <c r="E31" s="2"/>
      <c r="F31" s="2"/>
      <c r="G31" s="2"/>
      <c r="H31" s="2"/>
      <c r="I31" s="2"/>
      <c r="J31" s="2"/>
      <c r="K31" s="2"/>
      <c r="L31" s="2"/>
      <c r="M31" s="2"/>
      <c r="N31" s="2"/>
      <c r="O31" s="2"/>
      <c r="P31" s="2"/>
      <c r="Q31" s="2"/>
    </row>
    <row r="32" spans="1:17" x14ac:dyDescent="0.2">
      <c r="A32" s="2"/>
      <c r="B32" s="2"/>
      <c r="C32" s="2"/>
      <c r="D32" s="2"/>
      <c r="E32" s="2"/>
      <c r="F32" s="2"/>
      <c r="G32" s="2"/>
      <c r="H32" s="2"/>
      <c r="I32" s="2"/>
      <c r="J32" s="2"/>
      <c r="K32" s="2"/>
      <c r="L32" s="2"/>
      <c r="M32" s="2"/>
      <c r="N32" s="2"/>
      <c r="O32" s="2"/>
      <c r="P32" s="2"/>
      <c r="Q32" s="2"/>
    </row>
    <row r="33" spans="1:17" x14ac:dyDescent="0.2">
      <c r="A33" s="2"/>
      <c r="B33" s="2"/>
      <c r="C33" s="2"/>
      <c r="D33" s="2"/>
      <c r="E33" s="2"/>
      <c r="F33" s="2"/>
      <c r="G33" s="2"/>
      <c r="H33" s="2"/>
      <c r="I33" s="2"/>
      <c r="J33" s="2"/>
      <c r="K33" s="2"/>
      <c r="L33" s="2"/>
      <c r="M33" s="2"/>
      <c r="N33" s="2"/>
      <c r="O33" s="2"/>
      <c r="P33" s="2"/>
      <c r="Q33" s="2"/>
    </row>
    <row r="34" spans="1:17" x14ac:dyDescent="0.2">
      <c r="A34" s="2"/>
      <c r="B34" s="2"/>
      <c r="C34" s="2"/>
      <c r="D34" s="2"/>
      <c r="E34" s="2"/>
      <c r="F34" s="2"/>
      <c r="G34" s="2"/>
      <c r="H34" s="2"/>
      <c r="I34" s="2"/>
      <c r="J34" s="2"/>
      <c r="K34" s="2"/>
      <c r="L34" s="2"/>
      <c r="M34" s="2"/>
      <c r="N34" s="2"/>
      <c r="O34" s="2"/>
      <c r="P34" s="2"/>
      <c r="Q34" s="2"/>
    </row>
    <row r="35" spans="1:17" x14ac:dyDescent="0.2">
      <c r="A35" s="2"/>
      <c r="B35" s="2"/>
      <c r="C35" s="2"/>
      <c r="D35" s="2"/>
      <c r="E35" s="2"/>
      <c r="F35" s="2"/>
      <c r="G35" s="2"/>
      <c r="H35" s="2"/>
      <c r="I35" s="2"/>
      <c r="J35" s="2"/>
      <c r="K35" s="2"/>
      <c r="L35" s="2"/>
      <c r="M35" s="2"/>
      <c r="N35" s="2"/>
      <c r="O35" s="2"/>
      <c r="P35" s="2"/>
      <c r="Q35" s="2"/>
    </row>
    <row r="36" spans="1:17" x14ac:dyDescent="0.2">
      <c r="A36" s="2"/>
      <c r="B36" s="2"/>
      <c r="C36" s="2"/>
      <c r="D36" s="2"/>
      <c r="E36" s="2"/>
      <c r="F36" s="2"/>
      <c r="G36" s="2"/>
      <c r="H36" s="2"/>
      <c r="I36" s="2"/>
      <c r="J36" s="2"/>
      <c r="K36" s="2"/>
      <c r="L36" s="2"/>
      <c r="M36" s="2"/>
      <c r="N36" s="2"/>
      <c r="O36" s="2"/>
      <c r="P36" s="2"/>
      <c r="Q36" s="2"/>
    </row>
    <row r="37" spans="1:17" x14ac:dyDescent="0.2">
      <c r="A37" s="2"/>
      <c r="B37" s="2"/>
      <c r="C37" s="2"/>
      <c r="D37" s="2"/>
      <c r="E37" s="2"/>
      <c r="F37" s="2"/>
      <c r="G37" s="2"/>
      <c r="H37" s="2"/>
      <c r="I37" s="2"/>
      <c r="J37" s="2"/>
      <c r="K37" s="2"/>
      <c r="L37" s="2"/>
      <c r="M37" s="2"/>
      <c r="N37" s="2"/>
      <c r="O37" s="2"/>
      <c r="P37" s="2"/>
      <c r="Q37" s="2"/>
    </row>
    <row r="38" spans="1:17" x14ac:dyDescent="0.2">
      <c r="A38" s="2"/>
      <c r="B38" s="2"/>
      <c r="C38" s="2"/>
      <c r="D38" s="2"/>
      <c r="E38" s="2"/>
      <c r="F38" s="2"/>
      <c r="G38" s="2"/>
      <c r="H38" s="2"/>
      <c r="I38" s="2"/>
      <c r="J38" s="2"/>
      <c r="K38" s="2"/>
      <c r="L38" s="2"/>
      <c r="M38" s="2"/>
      <c r="N38" s="2"/>
      <c r="O38" s="2"/>
      <c r="P38" s="2"/>
      <c r="Q38" s="2"/>
    </row>
    <row r="39" spans="1:17" x14ac:dyDescent="0.2">
      <c r="A39" s="2"/>
      <c r="B39" s="2"/>
      <c r="C39" s="2"/>
      <c r="D39" s="2"/>
      <c r="E39" s="2"/>
      <c r="F39" s="2"/>
      <c r="G39" s="2"/>
      <c r="H39" s="2"/>
      <c r="I39" s="2"/>
      <c r="J39" s="2"/>
      <c r="K39" s="2"/>
      <c r="L39" s="2"/>
      <c r="M39" s="2"/>
      <c r="N39" s="2"/>
      <c r="O39" s="2"/>
      <c r="P39" s="2"/>
      <c r="Q39" s="2"/>
    </row>
    <row r="40" spans="1:17" x14ac:dyDescent="0.2">
      <c r="A40" s="2"/>
      <c r="B40" s="2"/>
      <c r="C40" s="2"/>
      <c r="D40" s="2"/>
      <c r="E40" s="2"/>
      <c r="F40" s="2"/>
      <c r="G40" s="2"/>
      <c r="H40" s="2"/>
      <c r="I40" s="2"/>
      <c r="J40" s="2"/>
      <c r="K40" s="2"/>
      <c r="L40" s="2"/>
      <c r="M40" s="2"/>
      <c r="N40" s="2"/>
      <c r="O40" s="2"/>
      <c r="P40" s="2"/>
      <c r="Q40" s="2"/>
    </row>
    <row r="41" spans="1:17" x14ac:dyDescent="0.2">
      <c r="A41" s="2"/>
      <c r="B41" s="2"/>
      <c r="C41" s="2"/>
      <c r="D41" s="2"/>
      <c r="E41" s="2"/>
      <c r="F41" s="2"/>
      <c r="G41" s="2"/>
      <c r="H41" s="2"/>
      <c r="I41" s="2"/>
      <c r="J41" s="2"/>
      <c r="K41" s="2"/>
      <c r="L41" s="2"/>
      <c r="M41" s="2"/>
      <c r="N41" s="2"/>
      <c r="O41" s="2"/>
      <c r="P41" s="2"/>
      <c r="Q41" s="2"/>
    </row>
    <row r="42" spans="1:17" x14ac:dyDescent="0.2">
      <c r="A42" s="2"/>
      <c r="B42" s="2"/>
      <c r="C42" s="2"/>
      <c r="D42" s="2"/>
      <c r="E42" s="2"/>
      <c r="F42" s="2"/>
      <c r="G42" s="2"/>
      <c r="H42" s="2"/>
      <c r="I42" s="2"/>
      <c r="J42" s="2"/>
      <c r="K42" s="2"/>
      <c r="L42" s="2"/>
      <c r="M42" s="2"/>
      <c r="N42" s="2"/>
      <c r="O42" s="2"/>
      <c r="P42" s="2"/>
      <c r="Q42" s="2"/>
    </row>
    <row r="43" spans="1:17" x14ac:dyDescent="0.2">
      <c r="A43" s="2"/>
      <c r="B43" s="2"/>
      <c r="C43" s="2"/>
      <c r="D43" s="2"/>
      <c r="E43" s="2"/>
      <c r="F43" s="2"/>
      <c r="G43" s="2"/>
      <c r="H43" s="2"/>
      <c r="I43" s="2"/>
      <c r="J43" s="2"/>
      <c r="K43" s="2"/>
      <c r="L43" s="2"/>
      <c r="M43" s="2"/>
      <c r="N43" s="2"/>
      <c r="O43" s="2"/>
      <c r="P43" s="2"/>
      <c r="Q43" s="2"/>
    </row>
    <row r="44" spans="1:17" x14ac:dyDescent="0.2">
      <c r="A44" s="2"/>
      <c r="B44" s="2"/>
      <c r="C44" s="2"/>
      <c r="D44" s="2"/>
      <c r="E44" s="2"/>
      <c r="F44" s="2"/>
      <c r="G44" s="2"/>
      <c r="H44" s="2"/>
      <c r="I44" s="2"/>
      <c r="J44" s="2"/>
      <c r="K44" s="2"/>
      <c r="L44" s="2"/>
      <c r="M44" s="2"/>
      <c r="N44" s="2"/>
      <c r="O44" s="2"/>
      <c r="P44" s="2"/>
      <c r="Q44" s="2"/>
    </row>
    <row r="45" spans="1:17" x14ac:dyDescent="0.2">
      <c r="A45" s="2"/>
      <c r="B45" s="2"/>
      <c r="C45" s="2"/>
      <c r="D45" s="2"/>
      <c r="E45" s="2"/>
      <c r="F45" s="2"/>
      <c r="G45" s="2"/>
      <c r="H45" s="2"/>
      <c r="I45" s="2"/>
      <c r="J45" s="2"/>
      <c r="K45" s="2"/>
      <c r="L45" s="2"/>
      <c r="M45" s="2"/>
      <c r="N45" s="2"/>
      <c r="O45" s="2"/>
      <c r="P45" s="2"/>
      <c r="Q45" s="2"/>
    </row>
    <row r="46" spans="1:17" x14ac:dyDescent="0.2">
      <c r="A46" s="2"/>
      <c r="B46" s="2"/>
      <c r="C46" s="2"/>
      <c r="D46" s="2"/>
      <c r="E46" s="2"/>
      <c r="F46" s="2"/>
      <c r="G46" s="2"/>
      <c r="H46" s="2"/>
      <c r="I46" s="2"/>
      <c r="J46" s="2"/>
      <c r="K46" s="2"/>
      <c r="L46" s="2"/>
      <c r="M46" s="2"/>
      <c r="N46" s="2"/>
      <c r="O46" s="2"/>
      <c r="P46" s="2"/>
      <c r="Q46" s="2"/>
    </row>
    <row r="47" spans="1:17" x14ac:dyDescent="0.2">
      <c r="A47" s="2"/>
      <c r="B47" s="2"/>
      <c r="C47" s="2"/>
      <c r="D47" s="2"/>
      <c r="E47" s="2"/>
      <c r="F47" s="2"/>
      <c r="G47" s="2"/>
      <c r="H47" s="2"/>
      <c r="I47" s="2"/>
      <c r="J47" s="2"/>
      <c r="K47" s="2"/>
      <c r="L47" s="2"/>
      <c r="M47" s="2"/>
      <c r="N47" s="2"/>
      <c r="O47" s="2"/>
      <c r="P47" s="2"/>
      <c r="Q47" s="2"/>
    </row>
    <row r="48" spans="1:17" x14ac:dyDescent="0.2">
      <c r="A48" s="2"/>
      <c r="B48" s="2"/>
      <c r="C48" s="2"/>
      <c r="D48" s="2"/>
      <c r="E48" s="2"/>
      <c r="F48" s="2"/>
      <c r="G48" s="2"/>
      <c r="H48" s="2"/>
      <c r="I48" s="2"/>
      <c r="J48" s="2"/>
      <c r="K48" s="2"/>
      <c r="L48" s="2"/>
      <c r="M48" s="2"/>
      <c r="N48" s="2"/>
      <c r="O48" s="2"/>
      <c r="P48" s="2"/>
      <c r="Q48" s="2"/>
    </row>
    <row r="49" spans="1:17" x14ac:dyDescent="0.2">
      <c r="A49" s="2"/>
      <c r="B49" s="2"/>
      <c r="C49" s="2"/>
      <c r="D49" s="2"/>
      <c r="E49" s="2"/>
      <c r="F49" s="2"/>
      <c r="G49" s="2"/>
      <c r="H49" s="2"/>
      <c r="I49" s="2"/>
      <c r="J49" s="2"/>
      <c r="K49" s="2"/>
      <c r="L49" s="2"/>
      <c r="M49" s="2"/>
      <c r="N49" s="2"/>
      <c r="O49" s="2"/>
      <c r="P49" s="2"/>
      <c r="Q49" s="2"/>
    </row>
    <row r="50" spans="1:17" x14ac:dyDescent="0.2">
      <c r="A50" s="2"/>
      <c r="B50" s="2"/>
      <c r="C50" s="2"/>
      <c r="D50" s="2"/>
      <c r="E50" s="2"/>
      <c r="F50" s="2"/>
      <c r="G50" s="2"/>
      <c r="H50" s="2"/>
      <c r="I50" s="2"/>
      <c r="J50" s="2"/>
      <c r="K50" s="2"/>
      <c r="L50" s="2"/>
      <c r="M50" s="2"/>
      <c r="N50" s="2"/>
      <c r="O50" s="2"/>
      <c r="P50" s="2"/>
      <c r="Q50" s="2"/>
    </row>
    <row r="51" spans="1:17" x14ac:dyDescent="0.2">
      <c r="A51" s="2"/>
      <c r="B51" s="2"/>
      <c r="C51" s="2"/>
      <c r="D51" s="2"/>
      <c r="E51" s="2"/>
      <c r="F51" s="2"/>
      <c r="G51" s="2"/>
      <c r="H51" s="2"/>
      <c r="I51" s="2"/>
      <c r="J51" s="2"/>
      <c r="K51" s="2"/>
      <c r="L51" s="2"/>
      <c r="M51" s="2"/>
      <c r="N51" s="2"/>
      <c r="O51" s="2"/>
      <c r="P51" s="2"/>
      <c r="Q51" s="2"/>
    </row>
    <row r="52" spans="1:17" x14ac:dyDescent="0.2">
      <c r="A52" s="2"/>
      <c r="B52" s="2"/>
      <c r="C52" s="2"/>
      <c r="D52" s="2"/>
      <c r="E52" s="2"/>
      <c r="F52" s="2"/>
      <c r="G52" s="2"/>
      <c r="H52" s="2"/>
      <c r="I52" s="2"/>
      <c r="J52" s="2"/>
      <c r="K52" s="2"/>
      <c r="L52" s="2"/>
      <c r="M52" s="2"/>
      <c r="N52" s="2"/>
      <c r="O52" s="2"/>
      <c r="P52" s="2"/>
      <c r="Q52" s="2"/>
    </row>
    <row r="53" spans="1:17" x14ac:dyDescent="0.2">
      <c r="A53" s="2"/>
      <c r="B53" s="2"/>
      <c r="C53" s="2"/>
      <c r="D53" s="2"/>
      <c r="E53" s="2"/>
      <c r="F53" s="2"/>
      <c r="G53" s="2"/>
      <c r="H53" s="2"/>
      <c r="I53" s="2"/>
      <c r="J53" s="2"/>
      <c r="K53" s="2"/>
      <c r="L53" s="2"/>
      <c r="M53" s="2"/>
      <c r="N53" s="2"/>
      <c r="O53" s="2"/>
      <c r="P53" s="2"/>
      <c r="Q53" s="2"/>
    </row>
    <row r="54" spans="1:17" x14ac:dyDescent="0.2">
      <c r="A54" s="2"/>
      <c r="B54" s="2"/>
      <c r="C54" s="2"/>
      <c r="D54" s="2"/>
      <c r="E54" s="2"/>
      <c r="F54" s="2"/>
      <c r="G54" s="2"/>
      <c r="H54" s="2"/>
      <c r="I54" s="2"/>
      <c r="J54" s="2"/>
      <c r="K54" s="2"/>
      <c r="L54" s="2"/>
      <c r="M54" s="2"/>
      <c r="N54" s="2"/>
      <c r="O54" s="2"/>
      <c r="P54" s="2"/>
      <c r="Q54" s="2"/>
    </row>
    <row r="55" spans="1:17" x14ac:dyDescent="0.2">
      <c r="A55" s="2"/>
      <c r="B55" s="2"/>
      <c r="C55" s="2"/>
      <c r="D55" s="2"/>
      <c r="E55" s="2"/>
      <c r="F55" s="2"/>
      <c r="G55" s="2"/>
      <c r="H55" s="2"/>
      <c r="I55" s="2"/>
      <c r="J55" s="2"/>
      <c r="K55" s="2"/>
      <c r="L55" s="2"/>
      <c r="M55" s="2"/>
      <c r="N55" s="2"/>
      <c r="O55" s="2"/>
      <c r="P55" s="2"/>
      <c r="Q55" s="2"/>
    </row>
    <row r="56" spans="1:17" x14ac:dyDescent="0.2">
      <c r="A56" s="2"/>
      <c r="B56" s="2"/>
      <c r="C56" s="2"/>
      <c r="D56" s="2"/>
      <c r="E56" s="2"/>
      <c r="F56" s="2"/>
      <c r="G56" s="2"/>
      <c r="H56" s="2"/>
      <c r="I56" s="2"/>
      <c r="J56" s="2"/>
      <c r="K56" s="2"/>
      <c r="L56" s="2"/>
      <c r="M56" s="2"/>
      <c r="N56" s="2"/>
      <c r="O56" s="2"/>
      <c r="P56" s="2"/>
      <c r="Q56" s="2"/>
    </row>
    <row r="57" spans="1:17" x14ac:dyDescent="0.2">
      <c r="A57" s="2"/>
      <c r="B57" s="2"/>
      <c r="C57" s="2"/>
      <c r="D57" s="2"/>
      <c r="E57" s="2"/>
      <c r="F57" s="2"/>
      <c r="G57" s="2"/>
      <c r="H57" s="2"/>
      <c r="I57" s="2"/>
      <c r="J57" s="2"/>
      <c r="K57" s="2"/>
      <c r="L57" s="2"/>
      <c r="M57" s="2"/>
      <c r="N57" s="2"/>
      <c r="O57" s="2"/>
      <c r="P57" s="2"/>
      <c r="Q57" s="2"/>
    </row>
    <row r="58" spans="1:17" x14ac:dyDescent="0.2">
      <c r="A58" s="2"/>
      <c r="B58" s="2"/>
      <c r="C58" s="2"/>
      <c r="D58" s="2"/>
      <c r="E58" s="2"/>
      <c r="F58" s="2"/>
      <c r="G58" s="2"/>
      <c r="H58" s="2"/>
      <c r="I58" s="2"/>
      <c r="J58" s="2"/>
      <c r="K58" s="2"/>
      <c r="L58" s="2"/>
      <c r="M58" s="2"/>
      <c r="N58" s="2"/>
      <c r="O58" s="2"/>
      <c r="P58" s="2"/>
      <c r="Q58" s="2"/>
    </row>
    <row r="59" spans="1:17" x14ac:dyDescent="0.2">
      <c r="A59" s="2"/>
      <c r="B59" s="2"/>
      <c r="C59" s="2"/>
      <c r="D59" s="2"/>
      <c r="E59" s="2"/>
      <c r="F59" s="2"/>
      <c r="G59" s="2"/>
      <c r="H59" s="2"/>
      <c r="I59" s="2"/>
      <c r="J59" s="2"/>
      <c r="K59" s="2"/>
      <c r="L59" s="2"/>
      <c r="M59" s="2"/>
      <c r="N59" s="2"/>
      <c r="O59" s="2"/>
      <c r="P59" s="2"/>
      <c r="Q59" s="2"/>
    </row>
    <row r="60" spans="1:17" x14ac:dyDescent="0.2">
      <c r="A60" s="2"/>
      <c r="B60" s="2"/>
      <c r="C60" s="2"/>
      <c r="D60" s="2"/>
      <c r="E60" s="2"/>
      <c r="F60" s="2"/>
      <c r="G60" s="2"/>
      <c r="H60" s="2"/>
      <c r="I60" s="2"/>
      <c r="J60" s="2"/>
      <c r="K60" s="2"/>
      <c r="L60" s="2"/>
      <c r="M60" s="2"/>
      <c r="N60" s="2"/>
      <c r="O60" s="2"/>
      <c r="P60" s="2"/>
      <c r="Q60" s="2"/>
    </row>
    <row r="61" spans="1:17" x14ac:dyDescent="0.2">
      <c r="A61" s="2"/>
      <c r="B61" s="2"/>
      <c r="C61" s="2"/>
      <c r="D61" s="2"/>
      <c r="E61" s="2"/>
      <c r="F61" s="2"/>
      <c r="G61" s="2"/>
      <c r="H61" s="2"/>
      <c r="I61" s="2"/>
      <c r="J61" s="2"/>
      <c r="K61" s="2"/>
      <c r="L61" s="2"/>
      <c r="M61" s="2"/>
      <c r="N61" s="2"/>
      <c r="O61" s="2"/>
      <c r="P61" s="2"/>
      <c r="Q61" s="2"/>
    </row>
    <row r="62" spans="1:17" x14ac:dyDescent="0.2">
      <c r="A62" s="2"/>
      <c r="B62" s="2"/>
      <c r="C62" s="2"/>
      <c r="D62" s="2"/>
      <c r="E62" s="2"/>
      <c r="F62" s="2"/>
      <c r="G62" s="2"/>
      <c r="H62" s="2"/>
      <c r="I62" s="2"/>
      <c r="J62" s="2"/>
      <c r="K62" s="2"/>
      <c r="L62" s="2"/>
      <c r="M62" s="2"/>
      <c r="N62" s="2"/>
      <c r="O62" s="2"/>
      <c r="P62" s="2"/>
      <c r="Q62" s="2"/>
    </row>
    <row r="63" spans="1:17" x14ac:dyDescent="0.2">
      <c r="A63" s="2"/>
      <c r="B63" s="2"/>
      <c r="C63" s="2"/>
      <c r="D63" s="2"/>
      <c r="E63" s="2"/>
      <c r="F63" s="2"/>
      <c r="G63" s="2"/>
      <c r="H63" s="2"/>
      <c r="I63" s="2"/>
      <c r="J63" s="2"/>
      <c r="K63" s="2"/>
      <c r="L63" s="2"/>
      <c r="M63" s="2"/>
      <c r="N63" s="2"/>
      <c r="O63" s="2"/>
      <c r="P63" s="2"/>
      <c r="Q63" s="2"/>
    </row>
    <row r="64" spans="1:17" x14ac:dyDescent="0.2">
      <c r="A64" s="2"/>
      <c r="B64" s="2"/>
      <c r="C64" s="2"/>
      <c r="D64" s="2"/>
      <c r="E64" s="2"/>
      <c r="F64" s="2"/>
      <c r="G64" s="2"/>
      <c r="H64" s="2"/>
      <c r="I64" s="2"/>
      <c r="J64" s="2"/>
      <c r="K64" s="2"/>
      <c r="L64" s="2"/>
      <c r="M64" s="2"/>
      <c r="N64" s="2"/>
      <c r="O64" s="2"/>
      <c r="P64" s="2"/>
      <c r="Q64" s="2"/>
    </row>
    <row r="65" spans="1:17" x14ac:dyDescent="0.2">
      <c r="A65" s="2"/>
      <c r="B65" s="2"/>
      <c r="C65" s="2"/>
      <c r="D65" s="2"/>
      <c r="E65" s="2"/>
      <c r="F65" s="2"/>
      <c r="G65" s="2"/>
      <c r="H65" s="2"/>
      <c r="I65" s="2"/>
      <c r="J65" s="2"/>
      <c r="K65" s="2"/>
      <c r="L65" s="2"/>
      <c r="M65" s="2"/>
      <c r="N65" s="2"/>
      <c r="O65" s="2"/>
      <c r="P65" s="2"/>
      <c r="Q65" s="2"/>
    </row>
    <row r="66" spans="1:17" x14ac:dyDescent="0.2">
      <c r="A66" s="2"/>
      <c r="B66" s="2"/>
      <c r="C66" s="2"/>
      <c r="D66" s="2"/>
      <c r="E66" s="2"/>
      <c r="F66" s="2"/>
      <c r="G66" s="2"/>
      <c r="H66" s="2"/>
      <c r="I66" s="2"/>
      <c r="J66" s="2"/>
      <c r="K66" s="2"/>
      <c r="L66" s="2"/>
      <c r="M66" s="2"/>
      <c r="N66" s="2"/>
      <c r="O66" s="2"/>
      <c r="P66" s="2"/>
      <c r="Q66" s="2"/>
    </row>
    <row r="67" spans="1:17" x14ac:dyDescent="0.2">
      <c r="A67" s="2"/>
      <c r="B67" s="2"/>
      <c r="C67" s="2"/>
      <c r="D67" s="2"/>
      <c r="E67" s="2"/>
      <c r="F67" s="2"/>
      <c r="G67" s="2"/>
      <c r="H67" s="2"/>
      <c r="I67" s="2"/>
      <c r="J67" s="2"/>
      <c r="K67" s="2"/>
      <c r="L67" s="2"/>
      <c r="M67" s="2"/>
      <c r="N67" s="2"/>
      <c r="O67" s="2"/>
      <c r="P67" s="2"/>
      <c r="Q67" s="2"/>
    </row>
    <row r="68" spans="1:17" x14ac:dyDescent="0.2">
      <c r="A68" s="2"/>
      <c r="B68" s="2"/>
      <c r="C68" s="2"/>
      <c r="D68" s="2"/>
      <c r="E68" s="2"/>
      <c r="F68" s="2"/>
      <c r="G68" s="2"/>
      <c r="H68" s="2"/>
      <c r="I68" s="2"/>
      <c r="J68" s="2"/>
      <c r="K68" s="2"/>
      <c r="L68" s="2"/>
      <c r="M68" s="2"/>
      <c r="N68" s="2"/>
      <c r="O68" s="2"/>
      <c r="P68" s="2"/>
      <c r="Q68" s="2"/>
    </row>
    <row r="69" spans="1:17" x14ac:dyDescent="0.2">
      <c r="A69" s="2"/>
      <c r="B69" s="2"/>
      <c r="C69" s="2"/>
      <c r="D69" s="2"/>
      <c r="E69" s="2"/>
      <c r="F69" s="2"/>
      <c r="G69" s="2"/>
      <c r="H69" s="2"/>
      <c r="I69" s="2"/>
      <c r="J69" s="2"/>
      <c r="K69" s="2"/>
      <c r="L69" s="2"/>
      <c r="M69" s="2"/>
      <c r="N69" s="2"/>
      <c r="O69" s="2"/>
      <c r="P69" s="2"/>
      <c r="Q69" s="2"/>
    </row>
    <row r="70" spans="1:17" x14ac:dyDescent="0.2">
      <c r="A70" s="2"/>
      <c r="B70" s="2"/>
      <c r="C70" s="2"/>
      <c r="D70" s="2"/>
      <c r="E70" s="2"/>
      <c r="F70" s="2"/>
      <c r="G70" s="2"/>
      <c r="H70" s="2"/>
      <c r="I70" s="2"/>
      <c r="J70" s="2"/>
      <c r="K70" s="2"/>
      <c r="L70" s="2"/>
      <c r="M70" s="2"/>
      <c r="N70" s="2"/>
      <c r="O70" s="2"/>
      <c r="P70" s="2"/>
      <c r="Q70" s="2"/>
    </row>
    <row r="71" spans="1:17" x14ac:dyDescent="0.2">
      <c r="A71" s="2"/>
      <c r="B71" s="2"/>
      <c r="C71" s="2"/>
      <c r="D71" s="2"/>
      <c r="E71" s="2"/>
      <c r="F71" s="2"/>
      <c r="G71" s="2"/>
      <c r="H71" s="2"/>
      <c r="I71" s="2"/>
      <c r="J71" s="2"/>
      <c r="K71" s="2"/>
      <c r="L71" s="2"/>
      <c r="M71" s="2"/>
      <c r="N71" s="2"/>
      <c r="O71" s="2"/>
      <c r="P71" s="2"/>
      <c r="Q71" s="2"/>
    </row>
    <row r="72" spans="1:17" x14ac:dyDescent="0.2">
      <c r="A72" s="2"/>
      <c r="B72" s="2"/>
      <c r="C72" s="2"/>
      <c r="D72" s="2"/>
      <c r="E72" s="2"/>
      <c r="F72" s="2"/>
      <c r="G72" s="2"/>
      <c r="H72" s="2"/>
      <c r="I72" s="2"/>
      <c r="J72" s="2"/>
      <c r="K72" s="2"/>
      <c r="L72" s="2"/>
      <c r="M72" s="2"/>
      <c r="N72" s="2"/>
      <c r="O72" s="2"/>
      <c r="P72" s="2"/>
      <c r="Q72" s="2"/>
    </row>
    <row r="73" spans="1:17" x14ac:dyDescent="0.2">
      <c r="A73" s="2"/>
      <c r="B73" s="2"/>
      <c r="C73" s="2"/>
      <c r="D73" s="2"/>
      <c r="E73" s="2"/>
      <c r="F73" s="2"/>
      <c r="G73" s="2"/>
      <c r="H73" s="2"/>
      <c r="I73" s="2"/>
      <c r="J73" s="2"/>
      <c r="K73" s="2"/>
      <c r="L73" s="2"/>
      <c r="M73" s="2"/>
      <c r="N73" s="2"/>
      <c r="O73" s="2"/>
      <c r="P73" s="2"/>
      <c r="Q73" s="2"/>
    </row>
    <row r="74" spans="1:17" x14ac:dyDescent="0.2">
      <c r="A74" s="2"/>
      <c r="B74" s="2"/>
      <c r="C74" s="2"/>
      <c r="D74" s="2"/>
      <c r="E74" s="2"/>
      <c r="F74" s="2"/>
      <c r="G74" s="2"/>
      <c r="H74" s="2"/>
      <c r="I74" s="2"/>
      <c r="J74" s="2"/>
      <c r="K74" s="2"/>
      <c r="L74" s="2"/>
      <c r="M74" s="2"/>
      <c r="N74" s="2"/>
      <c r="O74" s="2"/>
      <c r="P74" s="2"/>
      <c r="Q74" s="2"/>
    </row>
    <row r="75" spans="1:17" x14ac:dyDescent="0.2">
      <c r="A75" s="2"/>
      <c r="B75" s="2"/>
      <c r="C75" s="2"/>
      <c r="D75" s="2"/>
      <c r="E75" s="2"/>
      <c r="F75" s="2"/>
      <c r="G75" s="2"/>
      <c r="H75" s="2"/>
      <c r="I75" s="2"/>
      <c r="J75" s="2"/>
      <c r="K75" s="2"/>
      <c r="L75" s="2"/>
      <c r="M75" s="2"/>
      <c r="N75" s="2"/>
      <c r="O75" s="2"/>
      <c r="P75" s="2"/>
      <c r="Q75" s="2"/>
    </row>
    <row r="76" spans="1:17" x14ac:dyDescent="0.2">
      <c r="A76" s="2"/>
      <c r="B76" s="2"/>
      <c r="C76" s="2"/>
      <c r="D76" s="2"/>
      <c r="E76" s="2"/>
      <c r="F76" s="2"/>
      <c r="G76" s="2"/>
      <c r="H76" s="2"/>
      <c r="I76" s="2"/>
      <c r="J76" s="2"/>
      <c r="K76" s="2"/>
      <c r="L76" s="2"/>
      <c r="M76" s="2"/>
      <c r="N76" s="2"/>
      <c r="O76" s="2"/>
      <c r="P76" s="2"/>
      <c r="Q76" s="2"/>
    </row>
    <row r="77" spans="1:17" x14ac:dyDescent="0.2">
      <c r="A77" s="2"/>
      <c r="B77" s="2"/>
      <c r="C77" s="2"/>
      <c r="D77" s="2"/>
      <c r="E77" s="2"/>
      <c r="F77" s="2"/>
      <c r="G77" s="2"/>
      <c r="H77" s="2"/>
      <c r="I77" s="2"/>
      <c r="J77" s="2"/>
      <c r="K77" s="2"/>
      <c r="L77" s="2"/>
      <c r="M77" s="2"/>
      <c r="N77" s="2"/>
      <c r="O77" s="2"/>
      <c r="P77" s="2"/>
      <c r="Q77" s="2"/>
    </row>
    <row r="78" spans="1:17" x14ac:dyDescent="0.2">
      <c r="A78" s="2"/>
      <c r="B78" s="2"/>
      <c r="C78" s="2"/>
      <c r="D78" s="2"/>
      <c r="E78" s="2"/>
      <c r="F78" s="2"/>
      <c r="G78" s="2"/>
      <c r="H78" s="2"/>
      <c r="I78" s="2"/>
      <c r="J78" s="2"/>
      <c r="K78" s="2"/>
      <c r="L78" s="2"/>
      <c r="M78" s="2"/>
      <c r="N78" s="2"/>
      <c r="O78" s="2"/>
      <c r="P78" s="2"/>
      <c r="Q78" s="2"/>
    </row>
    <row r="79" spans="1:17" x14ac:dyDescent="0.2">
      <c r="A79" s="2"/>
      <c r="B79" s="2"/>
      <c r="C79" s="2"/>
      <c r="D79" s="2"/>
      <c r="E79" s="2"/>
      <c r="F79" s="2"/>
      <c r="G79" s="2"/>
      <c r="H79" s="2"/>
      <c r="I79" s="2"/>
      <c r="J79" s="2"/>
      <c r="K79" s="2"/>
      <c r="L79" s="2"/>
      <c r="M79" s="2"/>
      <c r="N79" s="2"/>
      <c r="O79" s="2"/>
      <c r="P79" s="2"/>
      <c r="Q79" s="2"/>
    </row>
    <row r="80" spans="1:17" x14ac:dyDescent="0.2">
      <c r="A80" s="2"/>
      <c r="B80" s="2"/>
      <c r="C80" s="2"/>
      <c r="D80" s="2"/>
      <c r="E80" s="2"/>
      <c r="F80" s="2"/>
      <c r="G80" s="2"/>
      <c r="H80" s="2"/>
      <c r="I80" s="2"/>
      <c r="J80" s="2"/>
      <c r="K80" s="2"/>
      <c r="L80" s="2"/>
      <c r="M80" s="2"/>
      <c r="N80" s="2"/>
      <c r="O80" s="2"/>
      <c r="P80" s="2"/>
      <c r="Q80" s="2"/>
    </row>
    <row r="81" spans="1:17" x14ac:dyDescent="0.2">
      <c r="A81" s="2"/>
      <c r="B81" s="2"/>
      <c r="C81" s="2"/>
      <c r="D81" s="2"/>
      <c r="E81" s="2"/>
      <c r="F81" s="2"/>
      <c r="G81" s="2"/>
      <c r="H81" s="2"/>
      <c r="I81" s="2"/>
      <c r="J81" s="2"/>
      <c r="K81" s="2"/>
      <c r="L81" s="2"/>
      <c r="M81" s="2"/>
      <c r="N81" s="2"/>
      <c r="O81" s="2"/>
      <c r="P81" s="2"/>
      <c r="Q81" s="2"/>
    </row>
    <row r="82" spans="1:17" x14ac:dyDescent="0.2">
      <c r="A82" s="2"/>
      <c r="B82" s="2"/>
      <c r="C82" s="2"/>
      <c r="D82" s="2"/>
      <c r="E82" s="2"/>
      <c r="F82" s="2"/>
      <c r="G82" s="2"/>
      <c r="H82" s="2"/>
      <c r="I82" s="2"/>
      <c r="J82" s="2"/>
      <c r="K82" s="2"/>
      <c r="L82" s="2"/>
      <c r="M82" s="2"/>
      <c r="N82" s="2"/>
      <c r="O82" s="2"/>
      <c r="P82" s="2"/>
      <c r="Q82" s="2"/>
    </row>
    <row r="83" spans="1:17" x14ac:dyDescent="0.2">
      <c r="A83" s="2"/>
      <c r="B83" s="2"/>
      <c r="C83" s="2"/>
      <c r="D83" s="2"/>
      <c r="E83" s="2"/>
      <c r="F83" s="2"/>
      <c r="G83" s="2"/>
      <c r="H83" s="2"/>
      <c r="I83" s="2"/>
      <c r="J83" s="2"/>
      <c r="K83" s="2"/>
      <c r="L83" s="2"/>
      <c r="M83" s="2"/>
      <c r="N83" s="2"/>
      <c r="O83" s="2"/>
      <c r="P83" s="2"/>
      <c r="Q83" s="2"/>
    </row>
    <row r="84" spans="1:17" x14ac:dyDescent="0.2">
      <c r="A84" s="2"/>
      <c r="B84" s="2"/>
      <c r="C84" s="2"/>
      <c r="D84" s="2"/>
      <c r="E84" s="2"/>
      <c r="F84" s="2"/>
      <c r="G84" s="2"/>
      <c r="H84" s="2"/>
      <c r="I84" s="2"/>
      <c r="J84" s="2"/>
      <c r="K84" s="2"/>
      <c r="L84" s="2"/>
      <c r="M84" s="2"/>
      <c r="N84" s="2"/>
      <c r="O84" s="2"/>
      <c r="P84" s="2"/>
      <c r="Q84" s="2"/>
    </row>
    <row r="85" spans="1:17" x14ac:dyDescent="0.2">
      <c r="A85" s="2"/>
      <c r="B85" s="2"/>
      <c r="C85" s="2"/>
      <c r="D85" s="2"/>
      <c r="E85" s="2"/>
      <c r="F85" s="2"/>
      <c r="G85" s="2"/>
      <c r="H85" s="2"/>
      <c r="I85" s="2"/>
      <c r="J85" s="2"/>
      <c r="K85" s="2"/>
      <c r="L85" s="2"/>
      <c r="M85" s="2"/>
      <c r="N85" s="2"/>
      <c r="O85" s="2"/>
      <c r="P85" s="2"/>
      <c r="Q85" s="2"/>
    </row>
    <row r="86" spans="1:17" x14ac:dyDescent="0.2">
      <c r="A86" s="2"/>
      <c r="B86" s="2"/>
      <c r="C86" s="2"/>
      <c r="D86" s="2"/>
      <c r="E86" s="2"/>
      <c r="F86" s="2"/>
      <c r="G86" s="2"/>
      <c r="H86" s="2"/>
      <c r="I86" s="2"/>
      <c r="J86" s="2"/>
      <c r="K86" s="2"/>
      <c r="L86" s="2"/>
      <c r="M86" s="2"/>
      <c r="N86" s="2"/>
      <c r="O86" s="2"/>
      <c r="P86" s="2"/>
      <c r="Q86" s="2"/>
    </row>
    <row r="87" spans="1:17" x14ac:dyDescent="0.2">
      <c r="A87" s="2"/>
      <c r="B87" s="2"/>
      <c r="C87" s="2"/>
      <c r="D87" s="2"/>
      <c r="E87" s="2"/>
      <c r="F87" s="2"/>
      <c r="G87" s="2"/>
      <c r="H87" s="2"/>
      <c r="I87" s="2"/>
      <c r="J87" s="2"/>
      <c r="K87" s="2"/>
      <c r="L87" s="2"/>
      <c r="M87" s="2"/>
      <c r="N87" s="2"/>
      <c r="O87" s="2"/>
      <c r="P87" s="2"/>
      <c r="Q87" s="2"/>
    </row>
    <row r="88" spans="1:17" x14ac:dyDescent="0.2">
      <c r="A88" s="2"/>
      <c r="B88" s="2"/>
      <c r="C88" s="2"/>
      <c r="D88" s="2"/>
      <c r="E88" s="2"/>
      <c r="F88" s="2"/>
      <c r="G88" s="2"/>
      <c r="H88" s="2"/>
      <c r="I88" s="2"/>
      <c r="J88" s="2"/>
      <c r="K88" s="2"/>
      <c r="L88" s="2"/>
      <c r="M88" s="2"/>
      <c r="N88" s="2"/>
      <c r="O88" s="2"/>
      <c r="P88" s="2"/>
      <c r="Q88" s="2"/>
    </row>
    <row r="89" spans="1:17" x14ac:dyDescent="0.2">
      <c r="A89" s="2"/>
      <c r="B89" s="2"/>
      <c r="C89" s="2"/>
      <c r="D89" s="2"/>
      <c r="E89" s="2"/>
      <c r="F89" s="2"/>
      <c r="G89" s="2"/>
      <c r="H89" s="2"/>
      <c r="I89" s="2"/>
      <c r="J89" s="2"/>
      <c r="K89" s="2"/>
      <c r="L89" s="2"/>
      <c r="M89" s="2"/>
      <c r="N89" s="2"/>
      <c r="O89" s="2"/>
      <c r="P89" s="2"/>
      <c r="Q89" s="2"/>
    </row>
    <row r="90" spans="1:17" x14ac:dyDescent="0.2">
      <c r="A90" s="2"/>
      <c r="B90" s="2"/>
      <c r="C90" s="2"/>
      <c r="D90" s="2"/>
      <c r="E90" s="2"/>
      <c r="F90" s="2"/>
      <c r="G90" s="2"/>
      <c r="H90" s="2"/>
      <c r="I90" s="2"/>
      <c r="J90" s="2"/>
      <c r="K90" s="2"/>
      <c r="L90" s="2"/>
      <c r="M90" s="2"/>
      <c r="N90" s="2"/>
      <c r="O90" s="2"/>
      <c r="P90" s="2"/>
      <c r="Q90" s="2"/>
    </row>
    <row r="91" spans="1:17" x14ac:dyDescent="0.2">
      <c r="A91" s="2"/>
      <c r="B91" s="2"/>
      <c r="C91" s="2"/>
      <c r="D91" s="2"/>
      <c r="E91" s="2"/>
      <c r="F91" s="2"/>
      <c r="G91" s="2"/>
      <c r="H91" s="2"/>
      <c r="I91" s="2"/>
      <c r="J91" s="2"/>
      <c r="K91" s="2"/>
      <c r="L91" s="2"/>
      <c r="M91" s="2"/>
      <c r="N91" s="2"/>
      <c r="O91" s="2"/>
      <c r="P91" s="2"/>
      <c r="Q91" s="2"/>
    </row>
    <row r="92" spans="1:17" x14ac:dyDescent="0.2">
      <c r="A92" s="2"/>
      <c r="B92" s="2"/>
      <c r="C92" s="2"/>
      <c r="D92" s="2"/>
      <c r="E92" s="2"/>
      <c r="F92" s="2"/>
      <c r="G92" s="2"/>
      <c r="H92" s="2"/>
      <c r="I92" s="2"/>
      <c r="J92" s="2"/>
      <c r="K92" s="2"/>
      <c r="L92" s="2"/>
      <c r="M92" s="2"/>
      <c r="N92" s="2"/>
      <c r="O92" s="2"/>
      <c r="P92" s="2"/>
      <c r="Q92" s="2"/>
    </row>
    <row r="93" spans="1:17" x14ac:dyDescent="0.2">
      <c r="A93" s="2"/>
      <c r="B93" s="2"/>
      <c r="C93" s="2"/>
      <c r="D93" s="2"/>
      <c r="E93" s="2"/>
      <c r="F93" s="2"/>
      <c r="G93" s="2"/>
      <c r="H93" s="2"/>
      <c r="I93" s="2"/>
      <c r="J93" s="2"/>
      <c r="K93" s="2"/>
      <c r="L93" s="2"/>
      <c r="M93" s="2"/>
      <c r="N93" s="2"/>
      <c r="O93" s="2"/>
      <c r="P93" s="2"/>
      <c r="Q93" s="2"/>
    </row>
    <row r="94" spans="1:17" x14ac:dyDescent="0.2">
      <c r="A94" s="2"/>
      <c r="B94" s="2"/>
      <c r="C94" s="2"/>
      <c r="D94" s="2"/>
      <c r="E94" s="2"/>
      <c r="F94" s="2"/>
      <c r="G94" s="2"/>
      <c r="H94" s="2"/>
      <c r="I94" s="2"/>
      <c r="J94" s="2"/>
      <c r="K94" s="2"/>
      <c r="L94" s="2"/>
      <c r="M94" s="2"/>
      <c r="N94" s="2"/>
      <c r="O94" s="2"/>
      <c r="P94" s="2"/>
      <c r="Q94" s="2"/>
    </row>
    <row r="95" spans="1:17" x14ac:dyDescent="0.2">
      <c r="A95" s="2"/>
      <c r="B95" s="2"/>
      <c r="C95" s="2"/>
      <c r="D95" s="2"/>
      <c r="E95" s="2"/>
      <c r="F95" s="2"/>
      <c r="G95" s="2"/>
      <c r="H95" s="2"/>
      <c r="I95" s="2"/>
      <c r="J95" s="2"/>
      <c r="K95" s="2"/>
      <c r="L95" s="2"/>
      <c r="M95" s="2"/>
      <c r="N95" s="2"/>
      <c r="O95" s="2"/>
      <c r="P95" s="2"/>
      <c r="Q95" s="2"/>
    </row>
    <row r="96" spans="1:17" x14ac:dyDescent="0.2">
      <c r="A96" s="2"/>
      <c r="B96" s="2"/>
      <c r="C96" s="2"/>
      <c r="D96" s="2"/>
      <c r="E96" s="2"/>
      <c r="F96" s="2"/>
      <c r="G96" s="2"/>
      <c r="H96" s="2"/>
      <c r="I96" s="2"/>
      <c r="J96" s="2"/>
      <c r="K96" s="2"/>
      <c r="L96" s="2"/>
      <c r="M96" s="2"/>
      <c r="N96" s="2"/>
      <c r="O96" s="2"/>
      <c r="P96" s="2"/>
      <c r="Q96" s="2"/>
    </row>
    <row r="97" spans="1:17" x14ac:dyDescent="0.2">
      <c r="A97" s="2"/>
      <c r="B97" s="2"/>
      <c r="C97" s="2"/>
      <c r="D97" s="2"/>
      <c r="E97" s="2"/>
      <c r="F97" s="2"/>
      <c r="G97" s="2"/>
      <c r="H97" s="2"/>
      <c r="I97" s="2"/>
      <c r="J97" s="2"/>
      <c r="K97" s="2"/>
      <c r="L97" s="2"/>
      <c r="M97" s="2"/>
      <c r="N97" s="2"/>
      <c r="O97" s="2"/>
      <c r="P97" s="2"/>
      <c r="Q97" s="2"/>
    </row>
    <row r="98" spans="1:17" x14ac:dyDescent="0.2">
      <c r="A98" s="2"/>
      <c r="B98" s="2"/>
      <c r="C98" s="2"/>
      <c r="D98" s="2"/>
      <c r="E98" s="2"/>
      <c r="F98" s="2"/>
      <c r="G98" s="2"/>
      <c r="H98" s="2"/>
      <c r="I98" s="2"/>
      <c r="J98" s="2"/>
      <c r="K98" s="2"/>
      <c r="L98" s="2"/>
      <c r="M98" s="2"/>
      <c r="N98" s="2"/>
      <c r="O98" s="2"/>
      <c r="P98" s="2"/>
      <c r="Q98" s="2"/>
    </row>
    <row r="99" spans="1:17" x14ac:dyDescent="0.2">
      <c r="A99" s="2"/>
      <c r="B99" s="2"/>
      <c r="C99" s="2"/>
      <c r="D99" s="2"/>
      <c r="E99" s="2"/>
      <c r="F99" s="2"/>
      <c r="G99" s="2"/>
      <c r="H99" s="2"/>
      <c r="I99" s="2"/>
      <c r="J99" s="2"/>
      <c r="K99" s="2"/>
      <c r="L99" s="2"/>
      <c r="M99" s="2"/>
      <c r="N99" s="2"/>
      <c r="O99" s="2"/>
      <c r="P99" s="2"/>
      <c r="Q99" s="2"/>
    </row>
    <row r="100" spans="1:17" x14ac:dyDescent="0.2">
      <c r="A100" s="2"/>
      <c r="B100" s="2"/>
      <c r="C100" s="2"/>
      <c r="D100" s="2"/>
      <c r="E100" s="2"/>
      <c r="F100" s="2"/>
      <c r="G100" s="2"/>
      <c r="H100" s="2"/>
      <c r="I100" s="2"/>
      <c r="J100" s="2"/>
      <c r="K100" s="2"/>
      <c r="L100" s="2"/>
      <c r="M100" s="2"/>
      <c r="N100" s="2"/>
      <c r="O100" s="2"/>
      <c r="P100" s="2"/>
      <c r="Q100" s="2"/>
    </row>
  </sheetData>
  <mergeCells count="4">
    <mergeCell ref="A1:Q1"/>
    <mergeCell ref="A2:Q2"/>
    <mergeCell ref="A15:N15"/>
    <mergeCell ref="A14:Q14"/>
  </mergeCells>
  <pageMargins left="0.7" right="0.7" top="0.75" bottom="0.75" header="0.3" footer="0.3"/>
  <pageSetup scale="8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4"/>
  <sheetViews>
    <sheetView zoomScaleNormal="100" workbookViewId="0">
      <selection activeCell="F33" sqref="F33"/>
    </sheetView>
  </sheetViews>
  <sheetFormatPr defaultColWidth="21.5" defaultRowHeight="12.75" x14ac:dyDescent="0.2"/>
  <cols>
    <col min="1" max="1" width="40.6640625" style="1" customWidth="1"/>
    <col min="2" max="2" width="0.6640625" style="1" customWidth="1"/>
    <col min="3" max="3" width="12.83203125" style="15" customWidth="1"/>
    <col min="4" max="4" width="0.6640625" style="1" customWidth="1"/>
    <col min="5" max="5" width="12.83203125" style="15" customWidth="1"/>
    <col min="6" max="6" width="0.6640625" style="1" customWidth="1"/>
    <col min="7" max="7" width="12.83203125" style="15" customWidth="1"/>
    <col min="8" max="8" width="0.6640625" style="1" customWidth="1"/>
    <col min="9" max="9" width="12.83203125" style="15" customWidth="1"/>
    <col min="10" max="10" width="0.83203125" style="1" customWidth="1"/>
    <col min="11" max="11" width="14.83203125" style="15" customWidth="1"/>
    <col min="12" max="12" width="0.6640625" style="1" customWidth="1"/>
    <col min="13" max="13" width="14.83203125" style="15" customWidth="1"/>
    <col min="14" max="14" width="0.6640625" style="1" customWidth="1"/>
    <col min="15" max="15" width="12.83203125" style="15" customWidth="1"/>
    <col min="16" max="16384" width="21.5" style="1"/>
  </cols>
  <sheetData>
    <row r="1" spans="1:15" ht="15.75" x14ac:dyDescent="0.25">
      <c r="A1" s="94" t="s">
        <v>15</v>
      </c>
      <c r="B1" s="99"/>
      <c r="C1" s="99"/>
      <c r="D1" s="99"/>
      <c r="E1" s="99"/>
      <c r="F1" s="99"/>
      <c r="G1" s="99"/>
      <c r="H1" s="99"/>
      <c r="I1" s="99"/>
      <c r="J1" s="99"/>
      <c r="K1" s="99"/>
      <c r="M1" s="25"/>
      <c r="N1" s="25"/>
    </row>
    <row r="2" spans="1:15" x14ac:dyDescent="0.2">
      <c r="A2" s="103" t="s">
        <v>19</v>
      </c>
      <c r="B2" s="99"/>
      <c r="C2" s="99"/>
      <c r="D2" s="99"/>
      <c r="E2" s="99"/>
      <c r="F2" s="99"/>
      <c r="G2" s="99"/>
      <c r="H2" s="99"/>
      <c r="I2" s="99"/>
      <c r="J2" s="99"/>
      <c r="K2" s="99"/>
      <c r="M2" s="11"/>
      <c r="N2" s="11"/>
    </row>
    <row r="3" spans="1:15" x14ac:dyDescent="0.2">
      <c r="A3" s="2"/>
      <c r="B3" s="2"/>
      <c r="C3" s="2"/>
      <c r="D3" s="2"/>
      <c r="E3" s="2"/>
      <c r="F3" s="2"/>
      <c r="G3" s="2"/>
      <c r="H3" s="2"/>
      <c r="I3" s="2"/>
    </row>
    <row r="4" spans="1:15" ht="25.5" x14ac:dyDescent="0.2">
      <c r="A4" s="33" t="s">
        <v>20</v>
      </c>
      <c r="B4" s="4"/>
      <c r="C4" s="5" t="s">
        <v>204</v>
      </c>
      <c r="D4" s="4"/>
      <c r="E4" s="34" t="s">
        <v>189</v>
      </c>
      <c r="F4" s="4"/>
      <c r="G4" s="34" t="s">
        <v>190</v>
      </c>
      <c r="H4" s="4"/>
      <c r="I4" s="34" t="s">
        <v>205</v>
      </c>
      <c r="K4" s="5" t="s">
        <v>27</v>
      </c>
      <c r="M4" s="5" t="s">
        <v>28</v>
      </c>
      <c r="N4" s="44"/>
      <c r="O4" s="5" t="s">
        <v>3</v>
      </c>
    </row>
    <row r="5" spans="1:15" x14ac:dyDescent="0.2">
      <c r="A5" s="15" t="s">
        <v>21</v>
      </c>
      <c r="B5" s="2"/>
      <c r="C5" s="35">
        <v>156</v>
      </c>
      <c r="D5" s="35"/>
      <c r="E5" s="35">
        <v>157</v>
      </c>
      <c r="F5" s="35"/>
      <c r="G5" s="35">
        <v>158</v>
      </c>
      <c r="H5" s="35"/>
      <c r="I5" s="35">
        <v>154</v>
      </c>
      <c r="J5" s="35"/>
      <c r="K5" s="35">
        <v>154</v>
      </c>
      <c r="L5" s="45"/>
      <c r="M5" s="35">
        <v>150</v>
      </c>
      <c r="N5" s="35"/>
      <c r="O5" s="38">
        <v>0.08</v>
      </c>
    </row>
    <row r="6" spans="1:15" x14ac:dyDescent="0.2">
      <c r="A6" s="15" t="s">
        <v>22</v>
      </c>
      <c r="B6" s="2"/>
      <c r="C6" s="39">
        <v>568</v>
      </c>
      <c r="D6" s="39"/>
      <c r="E6" s="39">
        <v>574</v>
      </c>
      <c r="F6" s="39"/>
      <c r="G6" s="39">
        <v>575</v>
      </c>
      <c r="H6" s="39"/>
      <c r="I6" s="39">
        <v>588</v>
      </c>
      <c r="J6" s="39"/>
      <c r="K6" s="39">
        <v>588</v>
      </c>
      <c r="L6" s="45"/>
      <c r="M6" s="39">
        <v>577</v>
      </c>
      <c r="N6" s="39"/>
      <c r="O6" s="19">
        <v>0.3</v>
      </c>
    </row>
    <row r="7" spans="1:15" x14ac:dyDescent="0.2">
      <c r="A7" s="15" t="s">
        <v>23</v>
      </c>
      <c r="B7" s="2"/>
      <c r="C7" s="39">
        <v>825</v>
      </c>
      <c r="D7" s="39"/>
      <c r="E7" s="39">
        <v>849</v>
      </c>
      <c r="F7" s="39"/>
      <c r="G7" s="39">
        <v>859</v>
      </c>
      <c r="H7" s="39"/>
      <c r="I7" s="39">
        <v>872</v>
      </c>
      <c r="J7" s="39"/>
      <c r="K7" s="39">
        <v>881</v>
      </c>
      <c r="L7" s="45"/>
      <c r="M7" s="39">
        <v>893</v>
      </c>
      <c r="N7" s="39"/>
      <c r="O7" s="19">
        <v>0.46</v>
      </c>
    </row>
    <row r="8" spans="1:15" x14ac:dyDescent="0.2">
      <c r="A8" s="15" t="s">
        <v>24</v>
      </c>
      <c r="B8" s="2"/>
      <c r="C8" s="40">
        <v>305</v>
      </c>
      <c r="D8" s="40"/>
      <c r="E8" s="40">
        <v>306</v>
      </c>
      <c r="F8" s="40"/>
      <c r="G8" s="40">
        <v>302</v>
      </c>
      <c r="H8" s="40"/>
      <c r="I8" s="40">
        <v>304</v>
      </c>
      <c r="J8" s="40"/>
      <c r="K8" s="40">
        <v>304</v>
      </c>
      <c r="L8" s="45"/>
      <c r="M8" s="40">
        <v>321</v>
      </c>
      <c r="N8" s="40"/>
      <c r="O8" s="41">
        <v>0.16</v>
      </c>
    </row>
    <row r="9" spans="1:15" x14ac:dyDescent="0.2">
      <c r="A9" s="7" t="s">
        <v>25</v>
      </c>
      <c r="B9" s="9"/>
      <c r="C9" s="46">
        <v>1854</v>
      </c>
      <c r="D9" s="47"/>
      <c r="E9" s="46">
        <v>1886</v>
      </c>
      <c r="F9" s="47"/>
      <c r="G9" s="46">
        <v>1894</v>
      </c>
      <c r="H9" s="47"/>
      <c r="I9" s="46">
        <v>1918</v>
      </c>
      <c r="J9" s="47"/>
      <c r="K9" s="46">
        <v>1927</v>
      </c>
      <c r="M9" s="46">
        <v>1941</v>
      </c>
      <c r="N9" s="47"/>
      <c r="O9" s="19">
        <v>1</v>
      </c>
    </row>
    <row r="10" spans="1:15" x14ac:dyDescent="0.2">
      <c r="A10" s="15" t="s">
        <v>26</v>
      </c>
      <c r="B10" s="2"/>
      <c r="C10" s="39">
        <v>149</v>
      </c>
      <c r="D10" s="39"/>
      <c r="E10" s="39">
        <v>144</v>
      </c>
      <c r="F10" s="39"/>
      <c r="G10" s="39">
        <v>144</v>
      </c>
      <c r="H10" s="39"/>
      <c r="I10" s="39">
        <v>134</v>
      </c>
      <c r="J10" s="39"/>
      <c r="K10" s="39">
        <v>126</v>
      </c>
      <c r="M10" s="39">
        <v>120</v>
      </c>
      <c r="N10" s="39"/>
    </row>
    <row r="11" spans="1:15" x14ac:dyDescent="0.2">
      <c r="A11" s="7" t="s">
        <v>14</v>
      </c>
      <c r="B11" s="2"/>
      <c r="C11" s="22">
        <v>2003</v>
      </c>
      <c r="D11" s="23"/>
      <c r="E11" s="22">
        <v>2030</v>
      </c>
      <c r="F11" s="23"/>
      <c r="G11" s="22">
        <v>2038</v>
      </c>
      <c r="H11" s="23"/>
      <c r="I11" s="22">
        <v>2052</v>
      </c>
      <c r="J11" s="23"/>
      <c r="K11" s="22">
        <v>2053</v>
      </c>
      <c r="M11" s="22">
        <v>2061</v>
      </c>
      <c r="N11" s="23"/>
    </row>
    <row r="14" spans="1:15" x14ac:dyDescent="0.2">
      <c r="A14" s="93" t="s">
        <v>199</v>
      </c>
      <c r="B14" s="99"/>
      <c r="C14" s="99"/>
      <c r="D14" s="99"/>
      <c r="E14" s="99"/>
      <c r="F14" s="99"/>
      <c r="G14" s="99"/>
      <c r="H14" s="99"/>
      <c r="I14" s="99"/>
      <c r="J14" s="99"/>
      <c r="K14" s="99"/>
      <c r="L14" s="99"/>
      <c r="M14" s="99"/>
      <c r="N14" s="99"/>
      <c r="O14" s="99"/>
    </row>
  </sheetData>
  <mergeCells count="3">
    <mergeCell ref="A1:K1"/>
    <mergeCell ref="A2:K2"/>
    <mergeCell ref="A14:O14"/>
  </mergeCells>
  <pageMargins left="0.7" right="0.7" top="0.75" bottom="0.75" header="0.3" footer="0.3"/>
  <pageSetup scale="9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zoomScaleNormal="100" workbookViewId="0">
      <selection activeCell="D21" sqref="D21"/>
    </sheetView>
  </sheetViews>
  <sheetFormatPr defaultColWidth="21.5" defaultRowHeight="12.75" x14ac:dyDescent="0.2"/>
  <cols>
    <col min="1" max="1" width="67" style="1" customWidth="1"/>
    <col min="2" max="2" width="0.83203125" style="1" customWidth="1"/>
    <col min="3" max="5" width="14.83203125" style="1" customWidth="1"/>
    <col min="6" max="16384" width="21.5" style="1"/>
  </cols>
  <sheetData>
    <row r="1" spans="1:5" ht="15.75" x14ac:dyDescent="0.25">
      <c r="A1" s="94" t="s">
        <v>206</v>
      </c>
      <c r="B1" s="107"/>
      <c r="C1" s="95"/>
    </row>
    <row r="2" spans="1:5" x14ac:dyDescent="0.2">
      <c r="A2" s="103" t="s">
        <v>29</v>
      </c>
      <c r="B2" s="93"/>
      <c r="C2" s="104"/>
    </row>
    <row r="3" spans="1:5" x14ac:dyDescent="0.2">
      <c r="A3" s="93" t="s">
        <v>30</v>
      </c>
      <c r="B3" s="93"/>
      <c r="C3" s="98"/>
    </row>
    <row r="4" spans="1:5" x14ac:dyDescent="0.2">
      <c r="A4" s="2"/>
      <c r="B4" s="2"/>
      <c r="C4" s="2"/>
    </row>
    <row r="5" spans="1:5" ht="25.5" x14ac:dyDescent="0.2">
      <c r="A5" s="2"/>
      <c r="B5" s="2"/>
      <c r="C5" s="26" t="s">
        <v>31</v>
      </c>
      <c r="D5" s="26" t="s">
        <v>32</v>
      </c>
      <c r="E5" s="26" t="s">
        <v>33</v>
      </c>
    </row>
    <row r="6" spans="1:5" x14ac:dyDescent="0.2">
      <c r="A6" s="2"/>
      <c r="B6" s="2"/>
      <c r="C6" s="2"/>
      <c r="D6" s="2"/>
      <c r="E6" s="2"/>
    </row>
    <row r="7" spans="1:5" x14ac:dyDescent="0.2">
      <c r="A7" s="15" t="s">
        <v>34</v>
      </c>
      <c r="B7" s="17"/>
      <c r="C7" s="16">
        <v>1479</v>
      </c>
      <c r="D7" s="16">
        <v>1886</v>
      </c>
      <c r="E7" s="16">
        <v>1941</v>
      </c>
    </row>
    <row r="8" spans="1:5" x14ac:dyDescent="0.2">
      <c r="A8" s="15" t="s">
        <v>26</v>
      </c>
      <c r="B8" s="48"/>
      <c r="C8" s="40">
        <v>146</v>
      </c>
      <c r="D8" s="40">
        <v>144</v>
      </c>
      <c r="E8" s="40">
        <v>120</v>
      </c>
    </row>
    <row r="9" spans="1:5" x14ac:dyDescent="0.2">
      <c r="A9" s="49" t="s">
        <v>14</v>
      </c>
      <c r="B9" s="47"/>
      <c r="C9" s="46">
        <v>1625</v>
      </c>
      <c r="D9" s="46">
        <v>2030</v>
      </c>
      <c r="E9" s="46">
        <f>SUM(E7:E8)</f>
        <v>2061</v>
      </c>
    </row>
    <row r="10" spans="1:5" x14ac:dyDescent="0.2">
      <c r="A10" s="2"/>
      <c r="B10" s="2"/>
      <c r="C10" s="2"/>
      <c r="D10" s="2"/>
      <c r="E10" s="2"/>
    </row>
    <row r="11" spans="1:5" x14ac:dyDescent="0.2">
      <c r="A11" s="7" t="s">
        <v>35</v>
      </c>
      <c r="B11" s="9"/>
      <c r="C11" s="8">
        <v>459</v>
      </c>
      <c r="D11" s="8">
        <v>597</v>
      </c>
      <c r="E11" s="8">
        <v>665</v>
      </c>
    </row>
    <row r="12" spans="1:5" x14ac:dyDescent="0.2">
      <c r="A12" s="15" t="s">
        <v>36</v>
      </c>
      <c r="B12" s="17"/>
      <c r="C12" s="16">
        <v>-241</v>
      </c>
      <c r="D12" s="16">
        <v>-332</v>
      </c>
      <c r="E12" s="16">
        <v>-317</v>
      </c>
    </row>
    <row r="13" spans="1:5" x14ac:dyDescent="0.2">
      <c r="A13" s="15" t="s">
        <v>37</v>
      </c>
      <c r="B13" s="17"/>
      <c r="C13" s="16">
        <v>211</v>
      </c>
      <c r="D13" s="16">
        <v>261</v>
      </c>
      <c r="E13" s="16">
        <v>321</v>
      </c>
    </row>
    <row r="14" spans="1:5" x14ac:dyDescent="0.2">
      <c r="A14" s="7" t="s">
        <v>38</v>
      </c>
      <c r="B14" s="9"/>
      <c r="C14" s="8">
        <v>62</v>
      </c>
      <c r="D14" s="8">
        <v>62</v>
      </c>
      <c r="E14" s="8">
        <v>102</v>
      </c>
    </row>
    <row r="15" spans="1:5" x14ac:dyDescent="0.2">
      <c r="A15" s="2"/>
      <c r="B15" s="2"/>
      <c r="C15" s="2"/>
      <c r="D15" s="2"/>
      <c r="E15" s="2"/>
    </row>
    <row r="16" spans="1:5" x14ac:dyDescent="0.2">
      <c r="A16" s="15" t="s">
        <v>39</v>
      </c>
      <c r="B16" s="14"/>
      <c r="C16" s="18">
        <v>0.623</v>
      </c>
      <c r="D16" s="18">
        <v>0.64300000000000002</v>
      </c>
      <c r="E16" s="18">
        <v>0.66200000000000003</v>
      </c>
    </row>
    <row r="17" spans="1:6" x14ac:dyDescent="0.2">
      <c r="A17" s="15" t="s">
        <v>40</v>
      </c>
      <c r="B17" s="14"/>
      <c r="C17" s="18">
        <v>0.28199999999999997</v>
      </c>
      <c r="D17" s="18">
        <f>+D11/D9</f>
        <v>0.2940886699507389</v>
      </c>
      <c r="E17" s="18">
        <v>0.32300000000000001</v>
      </c>
      <c r="F17" s="45"/>
    </row>
    <row r="18" spans="1:6" x14ac:dyDescent="0.2">
      <c r="A18" s="2"/>
      <c r="B18" s="2"/>
      <c r="C18" s="2"/>
      <c r="D18" s="2"/>
      <c r="E18" s="2"/>
    </row>
    <row r="19" spans="1:6" x14ac:dyDescent="0.2">
      <c r="A19" s="15" t="s">
        <v>41</v>
      </c>
      <c r="B19" s="17"/>
      <c r="C19" s="16">
        <v>51</v>
      </c>
      <c r="D19" s="16">
        <v>45</v>
      </c>
      <c r="E19" s="16">
        <v>-13</v>
      </c>
    </row>
    <row r="20" spans="1:6" x14ac:dyDescent="0.2">
      <c r="A20" s="15" t="s">
        <v>42</v>
      </c>
      <c r="B20" s="50"/>
      <c r="C20" s="83">
        <v>0.21</v>
      </c>
      <c r="D20" s="83">
        <f>+D19/D21*1000</f>
        <v>0.13461929662913283</v>
      </c>
      <c r="E20" s="83">
        <v>-0.04</v>
      </c>
    </row>
    <row r="21" spans="1:6" x14ac:dyDescent="0.2">
      <c r="A21" s="15" t="s">
        <v>43</v>
      </c>
      <c r="B21" s="50"/>
      <c r="C21" s="84">
        <v>237376</v>
      </c>
      <c r="D21" s="84">
        <v>334276</v>
      </c>
      <c r="E21" s="84">
        <v>354471</v>
      </c>
    </row>
    <row r="22" spans="1:6" x14ac:dyDescent="0.2">
      <c r="A22" s="2"/>
      <c r="B22" s="50"/>
      <c r="C22" s="50"/>
      <c r="D22" s="50"/>
      <c r="E22" s="50"/>
    </row>
    <row r="23" spans="1:6" x14ac:dyDescent="0.2">
      <c r="A23" s="15" t="s">
        <v>44</v>
      </c>
      <c r="B23" s="50"/>
      <c r="C23" s="83">
        <v>0.21</v>
      </c>
      <c r="D23" s="83">
        <f>+D19/D24*1000</f>
        <v>0.13301567220208924</v>
      </c>
      <c r="E23" s="83">
        <v>-0.04</v>
      </c>
    </row>
    <row r="24" spans="1:6" x14ac:dyDescent="0.2">
      <c r="A24" s="15" t="s">
        <v>45</v>
      </c>
      <c r="B24" s="53"/>
      <c r="C24" s="84">
        <v>241406</v>
      </c>
      <c r="D24" s="84">
        <v>338306</v>
      </c>
      <c r="E24" s="84">
        <v>354471</v>
      </c>
    </row>
    <row r="25" spans="1:6" x14ac:dyDescent="0.2">
      <c r="A25" s="53"/>
      <c r="B25" s="53"/>
      <c r="C25" s="53"/>
    </row>
    <row r="26" spans="1:6" x14ac:dyDescent="0.2">
      <c r="A26" s="2"/>
      <c r="B26" s="2"/>
      <c r="C26" s="2"/>
    </row>
  </sheetData>
  <mergeCells count="3">
    <mergeCell ref="A1:C1"/>
    <mergeCell ref="A2:C2"/>
    <mergeCell ref="A3:C3"/>
  </mergeCells>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
  <sheetViews>
    <sheetView zoomScaleNormal="100" workbookViewId="0">
      <selection activeCell="I16" sqref="I16"/>
    </sheetView>
  </sheetViews>
  <sheetFormatPr defaultColWidth="21.5" defaultRowHeight="12.75" x14ac:dyDescent="0.2"/>
  <cols>
    <col min="1" max="1" width="46.5" style="1" customWidth="1"/>
    <col min="2" max="2" width="0.6640625" style="1" customWidth="1"/>
    <col min="3" max="5" width="14.83203125" style="1" customWidth="1"/>
    <col min="6" max="6" width="15.83203125" style="1" customWidth="1"/>
    <col min="7" max="7" width="14.83203125" style="1" customWidth="1"/>
    <col min="8" max="16384" width="21.5" style="1"/>
  </cols>
  <sheetData>
    <row r="1" spans="1:7" x14ac:dyDescent="0.2">
      <c r="A1" s="103" t="s">
        <v>46</v>
      </c>
      <c r="B1" s="99"/>
      <c r="C1" s="99"/>
      <c r="D1" s="99"/>
      <c r="E1" s="99"/>
      <c r="F1" s="99"/>
      <c r="G1" s="99"/>
    </row>
    <row r="2" spans="1:7" x14ac:dyDescent="0.2">
      <c r="A2" s="103" t="s">
        <v>29</v>
      </c>
      <c r="B2" s="93"/>
      <c r="C2" s="93"/>
      <c r="D2" s="93"/>
      <c r="E2" s="93"/>
      <c r="F2" s="93"/>
      <c r="G2" s="93"/>
    </row>
    <row r="3" spans="1:7" x14ac:dyDescent="0.2">
      <c r="A3" s="15"/>
      <c r="B3" s="15"/>
      <c r="C3" s="15"/>
      <c r="D3" s="15"/>
      <c r="E3" s="15"/>
      <c r="F3" s="15"/>
      <c r="G3" s="15"/>
    </row>
    <row r="4" spans="1:7" x14ac:dyDescent="0.2">
      <c r="A4" s="15"/>
      <c r="B4" s="15"/>
      <c r="C4" s="15"/>
      <c r="D4" s="15"/>
      <c r="E4" s="15"/>
      <c r="F4" s="15"/>
      <c r="G4" s="15"/>
    </row>
    <row r="5" spans="1:7" ht="39.75" x14ac:dyDescent="0.2">
      <c r="A5" s="54"/>
      <c r="B5" s="54"/>
      <c r="C5" s="55" t="s">
        <v>47</v>
      </c>
      <c r="D5" s="55" t="s">
        <v>48</v>
      </c>
      <c r="E5" s="55" t="s">
        <v>49</v>
      </c>
      <c r="F5" s="55" t="s">
        <v>181</v>
      </c>
      <c r="G5" s="55" t="s">
        <v>11</v>
      </c>
    </row>
    <row r="6" spans="1:7" x14ac:dyDescent="0.2">
      <c r="A6" s="56" t="s">
        <v>50</v>
      </c>
      <c r="B6" s="2"/>
      <c r="C6" s="28"/>
      <c r="D6" s="57"/>
      <c r="E6" s="57"/>
      <c r="F6" s="57"/>
      <c r="G6" s="58"/>
    </row>
    <row r="7" spans="1:7" x14ac:dyDescent="0.2">
      <c r="A7" s="56" t="s">
        <v>5</v>
      </c>
      <c r="B7" s="11"/>
      <c r="C7" s="8">
        <f>+C8+C9</f>
        <v>1043</v>
      </c>
      <c r="D7" s="8">
        <f>+D8+D9</f>
        <v>408</v>
      </c>
      <c r="E7" s="8">
        <f>+E8+E9</f>
        <v>-14</v>
      </c>
      <c r="F7" s="8">
        <f>+F8+F9</f>
        <v>-1</v>
      </c>
      <c r="G7" s="8">
        <f>SUM(C7:F7)</f>
        <v>1436</v>
      </c>
    </row>
    <row r="8" spans="1:7" x14ac:dyDescent="0.2">
      <c r="A8" s="59" t="s">
        <v>6</v>
      </c>
      <c r="B8" s="2"/>
      <c r="C8" s="16">
        <v>368</v>
      </c>
      <c r="D8" s="16">
        <v>90</v>
      </c>
      <c r="E8" s="16">
        <v>-14</v>
      </c>
      <c r="F8" s="16">
        <v>-17</v>
      </c>
      <c r="G8" s="16">
        <f>SUM(C8:F8)</f>
        <v>427</v>
      </c>
    </row>
    <row r="9" spans="1:7" x14ac:dyDescent="0.2">
      <c r="A9" s="59" t="s">
        <v>7</v>
      </c>
      <c r="B9" s="2"/>
      <c r="C9" s="16">
        <v>675</v>
      </c>
      <c r="D9" s="16">
        <v>318</v>
      </c>
      <c r="E9" s="16">
        <v>0</v>
      </c>
      <c r="F9" s="16">
        <v>16</v>
      </c>
      <c r="G9" s="16">
        <f>SUM(C9:F9)</f>
        <v>1009</v>
      </c>
    </row>
    <row r="10" spans="1:7" x14ac:dyDescent="0.2">
      <c r="A10" s="60"/>
      <c r="B10" s="2"/>
      <c r="C10" s="15"/>
      <c r="D10" s="17"/>
      <c r="E10" s="17"/>
      <c r="F10" s="17"/>
      <c r="G10" s="16"/>
    </row>
    <row r="11" spans="1:7" x14ac:dyDescent="0.2">
      <c r="A11" s="56" t="s">
        <v>8</v>
      </c>
      <c r="B11" s="11"/>
      <c r="C11" s="8">
        <f>+C12+C13</f>
        <v>225</v>
      </c>
      <c r="D11" s="8">
        <f>+D12+D13</f>
        <v>0</v>
      </c>
      <c r="E11" s="8">
        <f>+E12+E13</f>
        <v>0</v>
      </c>
      <c r="F11" s="8">
        <f>+F12+F13</f>
        <v>3</v>
      </c>
      <c r="G11" s="8">
        <f>SUM(C11:F11)</f>
        <v>228</v>
      </c>
    </row>
    <row r="12" spans="1:7" x14ac:dyDescent="0.2">
      <c r="A12" s="59" t="s">
        <v>6</v>
      </c>
      <c r="B12" s="2"/>
      <c r="C12" s="16">
        <v>87</v>
      </c>
      <c r="D12" s="16">
        <v>0</v>
      </c>
      <c r="E12" s="16">
        <v>0</v>
      </c>
      <c r="F12" s="16">
        <v>-1</v>
      </c>
      <c r="G12" s="16">
        <f>SUM(C12:F12)</f>
        <v>86</v>
      </c>
    </row>
    <row r="13" spans="1:7" x14ac:dyDescent="0.2">
      <c r="A13" s="59" t="s">
        <v>7</v>
      </c>
      <c r="B13" s="2"/>
      <c r="C13" s="16">
        <v>138</v>
      </c>
      <c r="D13" s="16">
        <v>0</v>
      </c>
      <c r="E13" s="16">
        <v>0</v>
      </c>
      <c r="F13" s="16">
        <v>4</v>
      </c>
      <c r="G13" s="16">
        <f>SUM(C13:F13)</f>
        <v>142</v>
      </c>
    </row>
    <row r="14" spans="1:7" x14ac:dyDescent="0.2">
      <c r="A14" s="60"/>
      <c r="B14" s="2"/>
      <c r="C14" s="17"/>
      <c r="D14" s="17"/>
      <c r="E14" s="17"/>
      <c r="F14" s="17"/>
      <c r="G14" s="16"/>
    </row>
    <row r="15" spans="1:7" x14ac:dyDescent="0.2">
      <c r="A15" s="56" t="s">
        <v>10</v>
      </c>
      <c r="B15" s="11"/>
      <c r="C15" s="8">
        <f>+C16+C17</f>
        <v>189</v>
      </c>
      <c r="D15" s="8">
        <f>+D16+D17</f>
        <v>0</v>
      </c>
      <c r="E15" s="8">
        <f>+E16+E17</f>
        <v>0</v>
      </c>
      <c r="F15" s="8">
        <f>+F16+F17</f>
        <v>1</v>
      </c>
      <c r="G15" s="8">
        <f>SUM(C15:F15)</f>
        <v>190</v>
      </c>
    </row>
    <row r="16" spans="1:7" x14ac:dyDescent="0.2">
      <c r="A16" s="59" t="s">
        <v>6</v>
      </c>
      <c r="B16" s="2"/>
      <c r="C16" s="16">
        <v>40</v>
      </c>
      <c r="D16" s="16">
        <v>0</v>
      </c>
      <c r="E16" s="16">
        <v>0</v>
      </c>
      <c r="F16" s="16">
        <v>0</v>
      </c>
      <c r="G16" s="16">
        <f>SUM(C16:F16)</f>
        <v>40</v>
      </c>
    </row>
    <row r="17" spans="1:8" x14ac:dyDescent="0.2">
      <c r="A17" s="59" t="s">
        <v>7</v>
      </c>
      <c r="B17" s="2"/>
      <c r="C17" s="29">
        <v>149</v>
      </c>
      <c r="D17" s="29">
        <v>0</v>
      </c>
      <c r="E17" s="29">
        <v>0</v>
      </c>
      <c r="F17" s="29">
        <v>1</v>
      </c>
      <c r="G17" s="29">
        <f>SUM(C17:F17)</f>
        <v>150</v>
      </c>
    </row>
    <row r="18" spans="1:8" x14ac:dyDescent="0.2">
      <c r="A18" s="60"/>
      <c r="B18" s="2"/>
      <c r="C18" s="17"/>
      <c r="D18" s="17"/>
      <c r="E18" s="17"/>
      <c r="F18" s="17"/>
      <c r="G18" s="16"/>
    </row>
    <row r="19" spans="1:8" x14ac:dyDescent="0.2">
      <c r="A19" s="56" t="s">
        <v>51</v>
      </c>
      <c r="B19" s="11"/>
      <c r="C19" s="8">
        <f>+C7+C11+C15</f>
        <v>1457</v>
      </c>
      <c r="D19" s="8">
        <f>+D7+D11+D15</f>
        <v>408</v>
      </c>
      <c r="E19" s="8">
        <f>+E7+E11+E15</f>
        <v>-14</v>
      </c>
      <c r="F19" s="8">
        <f>+F7+F11+F15</f>
        <v>3</v>
      </c>
      <c r="G19" s="8">
        <f>+G7+G11+G15</f>
        <v>1854</v>
      </c>
    </row>
    <row r="20" spans="1:8" x14ac:dyDescent="0.2">
      <c r="A20" s="56" t="s">
        <v>26</v>
      </c>
      <c r="B20" s="2"/>
      <c r="C20" s="39">
        <v>152</v>
      </c>
      <c r="D20" s="39">
        <v>0</v>
      </c>
      <c r="E20" s="39">
        <v>0</v>
      </c>
      <c r="F20" s="39">
        <v>-3</v>
      </c>
      <c r="G20" s="39">
        <f>SUM(C20:F20)</f>
        <v>149</v>
      </c>
    </row>
    <row r="21" spans="1:8" x14ac:dyDescent="0.2">
      <c r="A21" s="56" t="s">
        <v>14</v>
      </c>
      <c r="B21" s="2"/>
      <c r="C21" s="61">
        <f>SUM(C19:C20)</f>
        <v>1609</v>
      </c>
      <c r="D21" s="61">
        <f>SUM(D19:D20)</f>
        <v>408</v>
      </c>
      <c r="E21" s="61">
        <f>SUM(E19:E20)</f>
        <v>-14</v>
      </c>
      <c r="F21" s="61">
        <f>SUM(F19:F20)</f>
        <v>0</v>
      </c>
      <c r="G21" s="61">
        <f>SUM(G19:G20)</f>
        <v>2003</v>
      </c>
    </row>
    <row r="22" spans="1:8" x14ac:dyDescent="0.2">
      <c r="A22" s="62"/>
      <c r="B22" s="2"/>
      <c r="C22" s="2"/>
      <c r="D22" s="28"/>
      <c r="E22" s="28"/>
      <c r="F22" s="28"/>
      <c r="G22" s="39"/>
    </row>
    <row r="23" spans="1:8" x14ac:dyDescent="0.2">
      <c r="A23" s="63" t="s">
        <v>52</v>
      </c>
      <c r="B23" s="2"/>
      <c r="C23" s="39">
        <v>-614</v>
      </c>
      <c r="D23" s="39">
        <v>-118</v>
      </c>
      <c r="E23" s="39">
        <v>11</v>
      </c>
      <c r="F23" s="39">
        <v>0</v>
      </c>
      <c r="G23" s="39">
        <f>SUM(C23:F23)</f>
        <v>-721</v>
      </c>
      <c r="H23" s="45"/>
    </row>
    <row r="24" spans="1:8" x14ac:dyDescent="0.2">
      <c r="A24" s="63" t="s">
        <v>53</v>
      </c>
      <c r="B24" s="2"/>
      <c r="C24" s="39">
        <v>-292</v>
      </c>
      <c r="D24" s="39">
        <v>-59</v>
      </c>
      <c r="E24" s="39">
        <v>3</v>
      </c>
      <c r="F24" s="39">
        <v>0</v>
      </c>
      <c r="G24" s="39">
        <f>SUM(C24:F24)</f>
        <v>-348</v>
      </c>
    </row>
    <row r="25" spans="1:8" x14ac:dyDescent="0.2">
      <c r="A25" s="63" t="s">
        <v>54</v>
      </c>
      <c r="B25" s="2"/>
      <c r="C25" s="39">
        <v>-255</v>
      </c>
      <c r="D25" s="39">
        <v>-105</v>
      </c>
      <c r="E25" s="39">
        <v>0</v>
      </c>
      <c r="F25" s="39">
        <v>0</v>
      </c>
      <c r="G25" s="39">
        <f>SUM(C25:F25)</f>
        <v>-360</v>
      </c>
    </row>
    <row r="26" spans="1:8" x14ac:dyDescent="0.2">
      <c r="A26" s="63" t="s">
        <v>55</v>
      </c>
      <c r="B26" s="2"/>
      <c r="C26" s="39">
        <v>10</v>
      </c>
      <c r="D26" s="39">
        <v>9</v>
      </c>
      <c r="E26" s="39">
        <v>0</v>
      </c>
      <c r="F26" s="39">
        <v>0</v>
      </c>
      <c r="G26" s="39">
        <f>SUM(C26:F26)</f>
        <v>19</v>
      </c>
    </row>
    <row r="27" spans="1:8" x14ac:dyDescent="0.2">
      <c r="A27" s="63" t="s">
        <v>56</v>
      </c>
      <c r="B27" s="2"/>
      <c r="C27" s="40">
        <v>0</v>
      </c>
      <c r="D27" s="40">
        <v>0</v>
      </c>
      <c r="E27" s="40">
        <v>0</v>
      </c>
      <c r="F27" s="40">
        <v>0</v>
      </c>
      <c r="G27" s="40">
        <f>SUM(C27:F27)</f>
        <v>0</v>
      </c>
    </row>
    <row r="28" spans="1:8" ht="24" x14ac:dyDescent="0.2">
      <c r="A28" s="56" t="s">
        <v>57</v>
      </c>
      <c r="B28" s="2"/>
      <c r="C28" s="8">
        <f>SUM(C21:C27)</f>
        <v>458</v>
      </c>
      <c r="D28" s="46">
        <f>SUM(D21:D27)</f>
        <v>135</v>
      </c>
      <c r="E28" s="46">
        <f>SUM(E21:E27)</f>
        <v>0</v>
      </c>
      <c r="F28" s="46">
        <f>SUM(F21:F27)</f>
        <v>0</v>
      </c>
      <c r="G28" s="46">
        <f>SUM(G21:G27)</f>
        <v>593</v>
      </c>
    </row>
    <row r="29" spans="1:8" x14ac:dyDescent="0.2">
      <c r="A29" s="62"/>
      <c r="B29" s="2"/>
      <c r="C29" s="2"/>
      <c r="D29" s="28"/>
      <c r="E29" s="2"/>
      <c r="F29" s="2"/>
      <c r="G29" s="64"/>
    </row>
    <row r="30" spans="1:8" x14ac:dyDescent="0.2">
      <c r="A30" s="63" t="s">
        <v>58</v>
      </c>
      <c r="B30" s="2"/>
      <c r="C30" s="16">
        <v>0</v>
      </c>
      <c r="D30" s="16">
        <v>0</v>
      </c>
      <c r="E30" s="16">
        <v>0</v>
      </c>
      <c r="F30" s="16">
        <v>0</v>
      </c>
      <c r="G30" s="16">
        <f>SUM(C30:F30)</f>
        <v>0</v>
      </c>
    </row>
    <row r="31" spans="1:8" x14ac:dyDescent="0.2">
      <c r="A31" s="63" t="s">
        <v>59</v>
      </c>
      <c r="B31" s="2"/>
      <c r="C31" s="39">
        <v>0</v>
      </c>
      <c r="D31" s="39">
        <v>0</v>
      </c>
      <c r="E31" s="40">
        <v>0</v>
      </c>
      <c r="F31" s="40">
        <v>0</v>
      </c>
      <c r="G31" s="39">
        <f>SUM(C31:F31)</f>
        <v>0</v>
      </c>
    </row>
    <row r="32" spans="1:8" x14ac:dyDescent="0.2">
      <c r="A32" s="63" t="s">
        <v>60</v>
      </c>
      <c r="B32" s="2"/>
      <c r="C32" s="35">
        <f>SUM(C30:C31)</f>
        <v>0</v>
      </c>
      <c r="D32" s="35">
        <f>SUM(D30:D31)</f>
        <v>0</v>
      </c>
      <c r="E32" s="35">
        <f>SUM(E30:E31)</f>
        <v>0</v>
      </c>
      <c r="F32" s="35">
        <f>SUM(F30:F31)</f>
        <v>0</v>
      </c>
      <c r="G32" s="35">
        <f>SUM(G30:G31)</f>
        <v>0</v>
      </c>
    </row>
    <row r="33" spans="1:7" x14ac:dyDescent="0.2">
      <c r="A33" s="65"/>
      <c r="B33" s="2"/>
      <c r="C33" s="13"/>
      <c r="D33" s="13"/>
      <c r="E33" s="13"/>
      <c r="F33" s="13"/>
      <c r="G33" s="21"/>
    </row>
    <row r="34" spans="1:7" ht="24" x14ac:dyDescent="0.2">
      <c r="A34" s="56" t="s">
        <v>61</v>
      </c>
      <c r="B34" s="2"/>
      <c r="C34" s="8">
        <f>+C28+C32</f>
        <v>458</v>
      </c>
      <c r="D34" s="8">
        <f>+D28+D32</f>
        <v>135</v>
      </c>
      <c r="E34" s="8">
        <f>+E28+E32</f>
        <v>0</v>
      </c>
      <c r="F34" s="8">
        <f>+F28+F32</f>
        <v>0</v>
      </c>
      <c r="G34" s="8">
        <f>+G28+G32</f>
        <v>593</v>
      </c>
    </row>
    <row r="35" spans="1:7" x14ac:dyDescent="0.2">
      <c r="A35" s="65"/>
      <c r="B35" s="2"/>
      <c r="C35" s="11"/>
      <c r="D35" s="2"/>
      <c r="E35" s="2"/>
      <c r="F35" s="2"/>
      <c r="G35" s="64"/>
    </row>
    <row r="36" spans="1:7" x14ac:dyDescent="0.2">
      <c r="A36" s="56" t="s">
        <v>36</v>
      </c>
      <c r="B36" s="11"/>
      <c r="C36" s="8">
        <v>163</v>
      </c>
      <c r="D36" s="8">
        <v>112</v>
      </c>
      <c r="E36" s="8">
        <v>0</v>
      </c>
      <c r="F36" s="8">
        <v>0</v>
      </c>
      <c r="G36" s="8">
        <f>SUM(C36:F36)</f>
        <v>275</v>
      </c>
    </row>
    <row r="37" spans="1:7" x14ac:dyDescent="0.2">
      <c r="A37" s="6"/>
      <c r="B37" s="6"/>
      <c r="C37" s="6"/>
      <c r="D37" s="6"/>
      <c r="E37" s="6"/>
      <c r="F37" s="6"/>
      <c r="G37" s="66"/>
    </row>
    <row r="38" spans="1:7" x14ac:dyDescent="0.2">
      <c r="A38" s="15" t="s">
        <v>21</v>
      </c>
      <c r="B38" s="2"/>
      <c r="C38" s="16">
        <v>146</v>
      </c>
      <c r="D38" s="16">
        <v>11</v>
      </c>
      <c r="E38" s="16">
        <v>-1</v>
      </c>
      <c r="F38" s="16">
        <v>0</v>
      </c>
      <c r="G38" s="16">
        <f>SUM(C38:F38)</f>
        <v>156</v>
      </c>
    </row>
    <row r="39" spans="1:7" x14ac:dyDescent="0.2">
      <c r="A39" s="15" t="s">
        <v>22</v>
      </c>
      <c r="B39" s="2"/>
      <c r="C39" s="39">
        <v>501</v>
      </c>
      <c r="D39" s="39">
        <v>77</v>
      </c>
      <c r="E39" s="39">
        <v>-12</v>
      </c>
      <c r="F39" s="39">
        <v>2</v>
      </c>
      <c r="G39" s="39">
        <f>SUM(C39:F39)</f>
        <v>568</v>
      </c>
    </row>
    <row r="40" spans="1:7" x14ac:dyDescent="0.2">
      <c r="A40" s="15" t="s">
        <v>23</v>
      </c>
      <c r="B40" s="2"/>
      <c r="C40" s="39">
        <v>573</v>
      </c>
      <c r="D40" s="39">
        <v>255</v>
      </c>
      <c r="E40" s="39">
        <v>-1</v>
      </c>
      <c r="F40" s="39">
        <v>-2</v>
      </c>
      <c r="G40" s="39">
        <f>SUM(C40:F40)</f>
        <v>825</v>
      </c>
    </row>
    <row r="41" spans="1:7" x14ac:dyDescent="0.2">
      <c r="A41" s="15" t="s">
        <v>24</v>
      </c>
      <c r="B41" s="2"/>
      <c r="C41" s="40">
        <v>237</v>
      </c>
      <c r="D41" s="40">
        <v>65</v>
      </c>
      <c r="E41" s="40">
        <v>0</v>
      </c>
      <c r="F41" s="40">
        <v>3</v>
      </c>
      <c r="G41" s="40">
        <f>SUM(C41:F41)</f>
        <v>305</v>
      </c>
    </row>
    <row r="42" spans="1:7" x14ac:dyDescent="0.2">
      <c r="A42" s="7" t="s">
        <v>25</v>
      </c>
      <c r="B42" s="2"/>
      <c r="C42" s="8">
        <f>SUM(C38:C41)</f>
        <v>1457</v>
      </c>
      <c r="D42" s="46">
        <f>SUM(D38:D41)</f>
        <v>408</v>
      </c>
      <c r="E42" s="46">
        <f>SUM(E38:E41)</f>
        <v>-14</v>
      </c>
      <c r="F42" s="46">
        <f>SUM(F38:F41)</f>
        <v>3</v>
      </c>
      <c r="G42" s="46">
        <f>SUM(G38:G41)</f>
        <v>1854</v>
      </c>
    </row>
    <row r="43" spans="1:7" x14ac:dyDescent="0.2">
      <c r="A43" s="15" t="s">
        <v>26</v>
      </c>
      <c r="B43" s="2"/>
      <c r="C43" s="39">
        <v>152</v>
      </c>
      <c r="D43" s="39">
        <v>0</v>
      </c>
      <c r="E43" s="39">
        <v>0</v>
      </c>
      <c r="F43" s="39">
        <v>-3</v>
      </c>
      <c r="G43" s="39">
        <f>SUM(C43:F43)</f>
        <v>149</v>
      </c>
    </row>
    <row r="44" spans="1:7" x14ac:dyDescent="0.2">
      <c r="A44" s="7" t="s">
        <v>14</v>
      </c>
      <c r="B44" s="2"/>
      <c r="C44" s="22">
        <f>SUM(C42:C43)</f>
        <v>1609</v>
      </c>
      <c r="D44" s="22">
        <f>SUM(D42:D43)</f>
        <v>408</v>
      </c>
      <c r="E44" s="22">
        <f>SUM(E42:E43)</f>
        <v>-14</v>
      </c>
      <c r="F44" s="22">
        <f>SUM(F42:F43)</f>
        <v>0</v>
      </c>
      <c r="G44" s="22">
        <f>SUM(G42:G43)</f>
        <v>2003</v>
      </c>
    </row>
    <row r="45" spans="1:7" x14ac:dyDescent="0.2">
      <c r="A45" s="15"/>
      <c r="B45" s="15"/>
      <c r="C45" s="15"/>
      <c r="D45" s="15"/>
      <c r="E45" s="15"/>
      <c r="F45" s="15"/>
      <c r="G45" s="15"/>
    </row>
    <row r="46" spans="1:7" x14ac:dyDescent="0.2">
      <c r="A46" s="15"/>
      <c r="B46" s="15"/>
      <c r="C46" s="15"/>
      <c r="D46" s="15"/>
      <c r="E46" s="15"/>
      <c r="F46" s="15"/>
      <c r="G46" s="15"/>
    </row>
    <row r="47" spans="1:7" ht="49.5" customHeight="1" x14ac:dyDescent="0.2">
      <c r="A47" s="108" t="s">
        <v>62</v>
      </c>
      <c r="B47" s="108"/>
      <c r="C47" s="108"/>
      <c r="D47" s="108"/>
      <c r="E47" s="108"/>
      <c r="F47" s="108"/>
      <c r="G47" s="108"/>
    </row>
    <row r="48" spans="1:7" x14ac:dyDescent="0.2">
      <c r="A48" s="85"/>
      <c r="B48" s="85"/>
      <c r="C48" s="85"/>
      <c r="D48" s="85"/>
      <c r="E48" s="85"/>
      <c r="F48" s="85"/>
      <c r="G48" s="85"/>
    </row>
    <row r="49" spans="1:7" ht="47.25" customHeight="1" x14ac:dyDescent="0.2">
      <c r="A49" s="108" t="s">
        <v>207</v>
      </c>
      <c r="B49" s="108"/>
      <c r="C49" s="108"/>
      <c r="D49" s="108"/>
      <c r="E49" s="108"/>
      <c r="F49" s="108"/>
      <c r="G49" s="108"/>
    </row>
    <row r="50" spans="1:7" x14ac:dyDescent="0.2">
      <c r="A50" s="15"/>
      <c r="B50" s="15"/>
      <c r="C50" s="15"/>
      <c r="D50" s="15"/>
      <c r="E50" s="15"/>
      <c r="F50" s="15"/>
      <c r="G50" s="15"/>
    </row>
    <row r="51" spans="1:7" x14ac:dyDescent="0.2">
      <c r="A51" s="15"/>
      <c r="B51" s="15"/>
      <c r="C51" s="15"/>
      <c r="D51" s="15"/>
      <c r="E51" s="15"/>
      <c r="F51" s="15"/>
      <c r="G51" s="15"/>
    </row>
    <row r="52" spans="1:7" x14ac:dyDescent="0.2">
      <c r="A52" s="15"/>
      <c r="B52" s="15"/>
      <c r="C52" s="15"/>
      <c r="D52" s="15"/>
      <c r="E52" s="15"/>
      <c r="F52" s="15"/>
      <c r="G52" s="15"/>
    </row>
    <row r="53" spans="1:7" x14ac:dyDescent="0.2">
      <c r="A53" s="15"/>
      <c r="B53" s="15"/>
      <c r="C53" s="15"/>
      <c r="D53" s="15"/>
      <c r="E53" s="15"/>
      <c r="F53" s="15"/>
      <c r="G53" s="15"/>
    </row>
    <row r="54" spans="1:7" x14ac:dyDescent="0.2">
      <c r="A54" s="15"/>
      <c r="B54" s="15"/>
      <c r="C54" s="15"/>
      <c r="D54" s="15"/>
      <c r="E54" s="15"/>
      <c r="F54" s="15"/>
      <c r="G54" s="15"/>
    </row>
    <row r="55" spans="1:7" x14ac:dyDescent="0.2">
      <c r="A55" s="15"/>
      <c r="B55" s="15"/>
      <c r="C55" s="15"/>
      <c r="D55" s="15"/>
      <c r="E55" s="15"/>
      <c r="F55" s="15"/>
      <c r="G55" s="15"/>
    </row>
    <row r="56" spans="1:7" x14ac:dyDescent="0.2">
      <c r="A56" s="15"/>
      <c r="B56" s="15"/>
      <c r="C56" s="15"/>
      <c r="D56" s="15"/>
      <c r="E56" s="15"/>
      <c r="F56" s="15"/>
      <c r="G56" s="15"/>
    </row>
    <row r="57" spans="1:7" x14ac:dyDescent="0.2">
      <c r="A57" s="15"/>
      <c r="B57" s="15"/>
      <c r="C57" s="15"/>
      <c r="D57" s="15"/>
      <c r="E57" s="15"/>
      <c r="F57" s="15"/>
      <c r="G57" s="15"/>
    </row>
    <row r="58" spans="1:7" x14ac:dyDescent="0.2">
      <c r="A58" s="15"/>
      <c r="B58" s="15"/>
      <c r="C58" s="15"/>
      <c r="D58" s="15"/>
      <c r="E58" s="15"/>
      <c r="F58" s="15"/>
      <c r="G58" s="15"/>
    </row>
    <row r="59" spans="1:7" x14ac:dyDescent="0.2">
      <c r="A59" s="15"/>
      <c r="B59" s="15"/>
      <c r="C59" s="15"/>
      <c r="D59" s="15"/>
      <c r="E59" s="15"/>
      <c r="F59" s="15"/>
      <c r="G59" s="15"/>
    </row>
    <row r="60" spans="1:7" x14ac:dyDescent="0.2">
      <c r="A60" s="15"/>
      <c r="B60" s="15"/>
      <c r="C60" s="15"/>
      <c r="D60" s="15"/>
      <c r="E60" s="15"/>
      <c r="F60" s="15"/>
      <c r="G60" s="15"/>
    </row>
    <row r="61" spans="1:7" x14ac:dyDescent="0.2">
      <c r="A61" s="15"/>
      <c r="B61" s="15"/>
      <c r="C61" s="15"/>
      <c r="D61" s="15"/>
      <c r="E61" s="15"/>
      <c r="F61" s="15"/>
      <c r="G61" s="15"/>
    </row>
    <row r="62" spans="1:7" x14ac:dyDescent="0.2">
      <c r="A62" s="15"/>
      <c r="B62" s="15"/>
      <c r="C62" s="15"/>
      <c r="D62" s="15"/>
      <c r="E62" s="15"/>
      <c r="F62" s="15"/>
      <c r="G62" s="15"/>
    </row>
    <row r="63" spans="1:7" x14ac:dyDescent="0.2">
      <c r="A63" s="15"/>
      <c r="B63" s="15"/>
      <c r="C63" s="15"/>
      <c r="D63" s="15"/>
      <c r="E63" s="15"/>
      <c r="F63" s="15"/>
      <c r="G63" s="15"/>
    </row>
    <row r="64" spans="1:7" x14ac:dyDescent="0.2">
      <c r="A64" s="15"/>
      <c r="B64" s="15"/>
      <c r="C64" s="15"/>
      <c r="D64" s="15"/>
      <c r="E64" s="15"/>
      <c r="F64" s="15"/>
      <c r="G64" s="15"/>
    </row>
    <row r="65" spans="1:7" x14ac:dyDescent="0.2">
      <c r="A65" s="15"/>
      <c r="B65" s="15"/>
      <c r="C65" s="15"/>
      <c r="D65" s="15"/>
      <c r="E65" s="15"/>
      <c r="F65" s="15"/>
      <c r="G65" s="15"/>
    </row>
    <row r="66" spans="1:7" x14ac:dyDescent="0.2">
      <c r="A66" s="15"/>
      <c r="B66" s="15"/>
      <c r="C66" s="15"/>
      <c r="D66" s="15"/>
      <c r="E66" s="15"/>
      <c r="F66" s="15"/>
      <c r="G66" s="15"/>
    </row>
    <row r="67" spans="1:7" x14ac:dyDescent="0.2">
      <c r="A67" s="15"/>
      <c r="B67" s="15"/>
      <c r="C67" s="15"/>
      <c r="D67" s="15"/>
      <c r="E67" s="15"/>
      <c r="F67" s="15"/>
      <c r="G67" s="15"/>
    </row>
    <row r="68" spans="1:7" x14ac:dyDescent="0.2">
      <c r="A68" s="15"/>
      <c r="B68" s="15"/>
      <c r="C68" s="15"/>
      <c r="D68" s="15"/>
      <c r="E68" s="15"/>
      <c r="F68" s="15"/>
      <c r="G68" s="15"/>
    </row>
    <row r="69" spans="1:7" x14ac:dyDescent="0.2">
      <c r="A69" s="15"/>
      <c r="B69" s="15"/>
      <c r="C69" s="15"/>
      <c r="D69" s="15"/>
      <c r="E69" s="15"/>
      <c r="F69" s="15"/>
      <c r="G69" s="15"/>
    </row>
    <row r="70" spans="1:7" x14ac:dyDescent="0.2">
      <c r="A70" s="15"/>
      <c r="B70" s="15"/>
      <c r="C70" s="15"/>
      <c r="D70" s="15"/>
      <c r="E70" s="15"/>
      <c r="F70" s="15"/>
      <c r="G70" s="15"/>
    </row>
    <row r="71" spans="1:7" x14ac:dyDescent="0.2">
      <c r="A71" s="15"/>
      <c r="B71" s="15"/>
      <c r="C71" s="15"/>
      <c r="D71" s="15"/>
      <c r="E71" s="15"/>
      <c r="F71" s="15"/>
      <c r="G71" s="15"/>
    </row>
    <row r="72" spans="1:7" x14ac:dyDescent="0.2">
      <c r="A72" s="15"/>
      <c r="B72" s="15"/>
      <c r="C72" s="15"/>
      <c r="D72" s="15"/>
      <c r="E72" s="15"/>
      <c r="F72" s="15"/>
      <c r="G72" s="15"/>
    </row>
    <row r="73" spans="1:7" x14ac:dyDescent="0.2">
      <c r="A73" s="15"/>
      <c r="B73" s="15"/>
      <c r="C73" s="15"/>
      <c r="D73" s="15"/>
      <c r="E73" s="15"/>
      <c r="F73" s="15"/>
      <c r="G73" s="15"/>
    </row>
    <row r="74" spans="1:7" x14ac:dyDescent="0.2">
      <c r="A74" s="15"/>
      <c r="B74" s="15"/>
      <c r="C74" s="15"/>
      <c r="D74" s="15"/>
      <c r="E74" s="15"/>
      <c r="F74" s="15"/>
      <c r="G74" s="15"/>
    </row>
    <row r="75" spans="1:7" x14ac:dyDescent="0.2">
      <c r="A75" s="15"/>
      <c r="B75" s="15"/>
      <c r="C75" s="15"/>
      <c r="D75" s="15"/>
      <c r="E75" s="15"/>
      <c r="F75" s="15"/>
      <c r="G75" s="15"/>
    </row>
    <row r="76" spans="1:7" x14ac:dyDescent="0.2">
      <c r="A76" s="15"/>
      <c r="B76" s="15"/>
      <c r="C76" s="15"/>
      <c r="D76" s="15"/>
      <c r="E76" s="15"/>
      <c r="F76" s="15"/>
      <c r="G76" s="15"/>
    </row>
    <row r="77" spans="1:7" x14ac:dyDescent="0.2">
      <c r="A77" s="15"/>
      <c r="B77" s="15"/>
      <c r="C77" s="15"/>
      <c r="D77" s="15"/>
      <c r="E77" s="15"/>
      <c r="F77" s="15"/>
      <c r="G77" s="15"/>
    </row>
    <row r="78" spans="1:7" x14ac:dyDescent="0.2">
      <c r="A78" s="15"/>
      <c r="B78" s="15"/>
      <c r="C78" s="15"/>
      <c r="D78" s="15"/>
      <c r="E78" s="15"/>
      <c r="F78" s="15"/>
      <c r="G78" s="15"/>
    </row>
    <row r="79" spans="1:7" x14ac:dyDescent="0.2">
      <c r="A79" s="15"/>
      <c r="B79" s="15"/>
      <c r="C79" s="15"/>
      <c r="D79" s="15"/>
      <c r="E79" s="15"/>
      <c r="F79" s="15"/>
      <c r="G79" s="15"/>
    </row>
    <row r="80" spans="1:7" x14ac:dyDescent="0.2">
      <c r="A80" s="15"/>
      <c r="B80" s="15"/>
      <c r="C80" s="15"/>
      <c r="D80" s="15"/>
      <c r="E80" s="15"/>
      <c r="F80" s="15"/>
      <c r="G80" s="15"/>
    </row>
    <row r="81" spans="1:7" x14ac:dyDescent="0.2">
      <c r="A81" s="15"/>
      <c r="B81" s="15"/>
      <c r="C81" s="15"/>
      <c r="D81" s="15"/>
      <c r="E81" s="15"/>
      <c r="F81" s="15"/>
      <c r="G81" s="15"/>
    </row>
    <row r="82" spans="1:7" x14ac:dyDescent="0.2">
      <c r="A82" s="15"/>
      <c r="B82" s="15"/>
      <c r="C82" s="15"/>
      <c r="D82" s="15"/>
      <c r="E82" s="15"/>
      <c r="F82" s="15"/>
      <c r="G82" s="15"/>
    </row>
    <row r="83" spans="1:7" x14ac:dyDescent="0.2">
      <c r="A83" s="15"/>
      <c r="B83" s="15"/>
      <c r="C83" s="15"/>
      <c r="D83" s="15"/>
      <c r="E83" s="15"/>
      <c r="F83" s="15"/>
      <c r="G83" s="15"/>
    </row>
    <row r="84" spans="1:7" x14ac:dyDescent="0.2">
      <c r="A84" s="15"/>
      <c r="B84" s="15"/>
      <c r="C84" s="15"/>
      <c r="D84" s="15"/>
      <c r="E84" s="15"/>
      <c r="F84" s="15"/>
      <c r="G84" s="15"/>
    </row>
    <row r="85" spans="1:7" x14ac:dyDescent="0.2">
      <c r="A85" s="15"/>
      <c r="B85" s="15"/>
      <c r="C85" s="15"/>
      <c r="D85" s="15"/>
      <c r="E85" s="15"/>
      <c r="F85" s="15"/>
      <c r="G85" s="15"/>
    </row>
    <row r="86" spans="1:7" x14ac:dyDescent="0.2">
      <c r="A86" s="15"/>
      <c r="B86" s="15"/>
      <c r="C86" s="15"/>
      <c r="D86" s="15"/>
      <c r="E86" s="15"/>
      <c r="F86" s="15"/>
      <c r="G86" s="15"/>
    </row>
    <row r="87" spans="1:7" x14ac:dyDescent="0.2">
      <c r="A87" s="15"/>
      <c r="B87" s="15"/>
      <c r="C87" s="15"/>
      <c r="D87" s="15"/>
      <c r="E87" s="15"/>
      <c r="F87" s="15"/>
      <c r="G87" s="15"/>
    </row>
    <row r="88" spans="1:7" x14ac:dyDescent="0.2">
      <c r="A88" s="15"/>
      <c r="B88" s="15"/>
      <c r="C88" s="15"/>
      <c r="D88" s="15"/>
      <c r="E88" s="15"/>
      <c r="F88" s="15"/>
      <c r="G88" s="15"/>
    </row>
    <row r="89" spans="1:7" x14ac:dyDescent="0.2">
      <c r="A89" s="15"/>
      <c r="B89" s="15"/>
      <c r="C89" s="15"/>
      <c r="D89" s="15"/>
      <c r="E89" s="15"/>
      <c r="F89" s="15"/>
      <c r="G89" s="15"/>
    </row>
    <row r="90" spans="1:7" x14ac:dyDescent="0.2">
      <c r="A90" s="15"/>
      <c r="B90" s="15"/>
      <c r="C90" s="15"/>
      <c r="D90" s="15"/>
      <c r="E90" s="15"/>
      <c r="F90" s="15"/>
      <c r="G90" s="15"/>
    </row>
    <row r="91" spans="1:7" x14ac:dyDescent="0.2">
      <c r="A91" s="15"/>
      <c r="B91" s="15"/>
      <c r="C91" s="15"/>
      <c r="D91" s="15"/>
      <c r="E91" s="15"/>
      <c r="F91" s="15"/>
      <c r="G91" s="15"/>
    </row>
    <row r="92" spans="1:7" x14ac:dyDescent="0.2">
      <c r="A92" s="15"/>
      <c r="B92" s="15"/>
      <c r="C92" s="15"/>
      <c r="D92" s="15"/>
      <c r="E92" s="15"/>
      <c r="F92" s="15"/>
      <c r="G92" s="15"/>
    </row>
  </sheetData>
  <mergeCells count="4">
    <mergeCell ref="A1:G1"/>
    <mergeCell ref="A2:G2"/>
    <mergeCell ref="A47:G47"/>
    <mergeCell ref="A49:G49"/>
  </mergeCells>
  <pageMargins left="0.7" right="0.7" top="0.75" bottom="0.75" header="0.3" footer="0.3"/>
  <pageSetup scale="65" orientation="landscape" r:id="rId1"/>
  <rowBreaks count="1" manualBreakCount="1">
    <brk id="51"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zoomScaleNormal="100" workbookViewId="0">
      <selection activeCell="F33" sqref="F33"/>
    </sheetView>
  </sheetViews>
  <sheetFormatPr defaultColWidth="21.5" defaultRowHeight="12.75" x14ac:dyDescent="0.2"/>
  <cols>
    <col min="1" max="1" width="49.5" style="1" customWidth="1"/>
    <col min="2" max="2" width="1.5" style="1" customWidth="1"/>
    <col min="3" max="5" width="14.83203125" style="15" customWidth="1"/>
    <col min="6" max="6" width="15.83203125" style="15" customWidth="1"/>
    <col min="7" max="7" width="14.83203125" style="15" customWidth="1"/>
    <col min="8" max="16384" width="21.5" style="1"/>
  </cols>
  <sheetData>
    <row r="1" spans="1:7" x14ac:dyDescent="0.2">
      <c r="A1" s="103" t="s">
        <v>63</v>
      </c>
      <c r="B1" s="99"/>
      <c r="C1" s="99"/>
      <c r="D1" s="99"/>
      <c r="E1" s="99"/>
      <c r="F1" s="99"/>
      <c r="G1" s="99"/>
    </row>
    <row r="2" spans="1:7" x14ac:dyDescent="0.2">
      <c r="A2" s="103" t="s">
        <v>29</v>
      </c>
      <c r="B2" s="99"/>
      <c r="C2" s="99"/>
      <c r="D2" s="99"/>
      <c r="E2" s="99"/>
      <c r="F2" s="99"/>
      <c r="G2" s="99"/>
    </row>
    <row r="5" spans="1:7" ht="39.75" x14ac:dyDescent="0.2">
      <c r="A5" s="54"/>
      <c r="B5" s="54"/>
      <c r="C5" s="55" t="s">
        <v>47</v>
      </c>
      <c r="D5" s="55" t="s">
        <v>48</v>
      </c>
      <c r="E5" s="55" t="s">
        <v>49</v>
      </c>
      <c r="F5" s="55" t="s">
        <v>181</v>
      </c>
      <c r="G5" s="55" t="s">
        <v>11</v>
      </c>
    </row>
    <row r="6" spans="1:7" x14ac:dyDescent="0.2">
      <c r="A6" s="56" t="s">
        <v>50</v>
      </c>
      <c r="B6" s="2"/>
      <c r="C6" s="28"/>
      <c r="D6" s="57"/>
      <c r="E6" s="57"/>
      <c r="F6" s="57"/>
      <c r="G6" s="58"/>
    </row>
    <row r="7" spans="1:7" x14ac:dyDescent="0.2">
      <c r="A7" s="56" t="s">
        <v>5</v>
      </c>
      <c r="B7" s="11"/>
      <c r="C7" s="8">
        <f>+C8+C9</f>
        <v>1051</v>
      </c>
      <c r="D7" s="8">
        <f>+D8+D9</f>
        <v>420</v>
      </c>
      <c r="E7" s="8">
        <f>+E8+E9</f>
        <v>-15</v>
      </c>
      <c r="F7" s="8">
        <f>+F8+F9</f>
        <v>-1</v>
      </c>
      <c r="G7" s="8">
        <f>SUM(C7:F7)</f>
        <v>1455</v>
      </c>
    </row>
    <row r="8" spans="1:7" x14ac:dyDescent="0.2">
      <c r="A8" s="59" t="s">
        <v>6</v>
      </c>
      <c r="B8" s="2"/>
      <c r="C8" s="16">
        <v>367</v>
      </c>
      <c r="D8" s="16">
        <v>90</v>
      </c>
      <c r="E8" s="16">
        <v>-15</v>
      </c>
      <c r="F8" s="16">
        <v>-16</v>
      </c>
      <c r="G8" s="16">
        <f>SUM(C8:F8)</f>
        <v>426</v>
      </c>
    </row>
    <row r="9" spans="1:7" x14ac:dyDescent="0.2">
      <c r="A9" s="59" t="s">
        <v>7</v>
      </c>
      <c r="B9" s="2"/>
      <c r="C9" s="16">
        <v>684</v>
      </c>
      <c r="D9" s="16">
        <v>330</v>
      </c>
      <c r="E9" s="16">
        <v>0</v>
      </c>
      <c r="F9" s="16">
        <v>15</v>
      </c>
      <c r="G9" s="16">
        <f>SUM(C9:F9)</f>
        <v>1029</v>
      </c>
    </row>
    <row r="10" spans="1:7" x14ac:dyDescent="0.2">
      <c r="A10" s="60"/>
      <c r="B10" s="2"/>
      <c r="D10" s="17"/>
      <c r="E10" s="17"/>
      <c r="F10" s="17"/>
      <c r="G10" s="16"/>
    </row>
    <row r="11" spans="1:7" x14ac:dyDescent="0.2">
      <c r="A11" s="56" t="s">
        <v>8</v>
      </c>
      <c r="B11" s="11"/>
      <c r="C11" s="8">
        <f>+C12+C13</f>
        <v>229</v>
      </c>
      <c r="D11" s="8">
        <f>+D12+D13</f>
        <v>0</v>
      </c>
      <c r="E11" s="8">
        <f>+E12+E13</f>
        <v>0</v>
      </c>
      <c r="F11" s="8">
        <f>+F12+F13</f>
        <v>2</v>
      </c>
      <c r="G11" s="8">
        <f>SUM(C11:F11)</f>
        <v>231</v>
      </c>
    </row>
    <row r="12" spans="1:7" x14ac:dyDescent="0.2">
      <c r="A12" s="59" t="s">
        <v>6</v>
      </c>
      <c r="B12" s="2"/>
      <c r="C12" s="16">
        <v>86</v>
      </c>
      <c r="D12" s="16">
        <v>0</v>
      </c>
      <c r="E12" s="16">
        <v>0</v>
      </c>
      <c r="F12" s="16">
        <v>-1</v>
      </c>
      <c r="G12" s="16">
        <f>SUM(C12:F12)</f>
        <v>85</v>
      </c>
    </row>
    <row r="13" spans="1:7" x14ac:dyDescent="0.2">
      <c r="A13" s="59" t="s">
        <v>7</v>
      </c>
      <c r="B13" s="2"/>
      <c r="C13" s="16">
        <v>143</v>
      </c>
      <c r="D13" s="16">
        <v>0</v>
      </c>
      <c r="E13" s="16">
        <v>0</v>
      </c>
      <c r="F13" s="16">
        <v>3</v>
      </c>
      <c r="G13" s="16">
        <f>SUM(C13:F13)</f>
        <v>146</v>
      </c>
    </row>
    <row r="14" spans="1:7" x14ac:dyDescent="0.2">
      <c r="A14" s="60"/>
      <c r="B14" s="2"/>
      <c r="C14" s="17"/>
      <c r="D14" s="17"/>
      <c r="E14" s="17"/>
      <c r="F14" s="17"/>
      <c r="G14" s="16"/>
    </row>
    <row r="15" spans="1:7" x14ac:dyDescent="0.2">
      <c r="A15" s="56" t="s">
        <v>10</v>
      </c>
      <c r="B15" s="11"/>
      <c r="C15" s="8">
        <f>+C16+C17</f>
        <v>199</v>
      </c>
      <c r="D15" s="8">
        <f>+D16+D17</f>
        <v>0</v>
      </c>
      <c r="E15" s="8">
        <f>+E16+E17</f>
        <v>0</v>
      </c>
      <c r="F15" s="8">
        <f>+F16+F17</f>
        <v>1</v>
      </c>
      <c r="G15" s="8">
        <f>SUM(C15:F15)</f>
        <v>200</v>
      </c>
    </row>
    <row r="16" spans="1:7" x14ac:dyDescent="0.2">
      <c r="A16" s="59" t="s">
        <v>6</v>
      </c>
      <c r="B16" s="2"/>
      <c r="C16" s="16">
        <v>42</v>
      </c>
      <c r="D16" s="16">
        <v>0</v>
      </c>
      <c r="E16" s="16">
        <v>0</v>
      </c>
      <c r="F16" s="16">
        <v>0</v>
      </c>
      <c r="G16" s="16">
        <f>SUM(C16:F16)</f>
        <v>42</v>
      </c>
    </row>
    <row r="17" spans="1:8" x14ac:dyDescent="0.2">
      <c r="A17" s="59" t="s">
        <v>7</v>
      </c>
      <c r="B17" s="2"/>
      <c r="C17" s="29">
        <v>157</v>
      </c>
      <c r="D17" s="29">
        <v>0</v>
      </c>
      <c r="E17" s="29">
        <v>0</v>
      </c>
      <c r="F17" s="29">
        <v>1</v>
      </c>
      <c r="G17" s="29">
        <f>SUM(C17:F17)</f>
        <v>158</v>
      </c>
    </row>
    <row r="18" spans="1:8" x14ac:dyDescent="0.2">
      <c r="A18" s="60"/>
      <c r="B18" s="2"/>
      <c r="C18" s="17"/>
      <c r="D18" s="17"/>
      <c r="E18" s="17"/>
      <c r="F18" s="17"/>
      <c r="G18" s="16"/>
    </row>
    <row r="19" spans="1:8" x14ac:dyDescent="0.2">
      <c r="A19" s="56" t="s">
        <v>51</v>
      </c>
      <c r="B19" s="11"/>
      <c r="C19" s="8">
        <f>+C7+C11+C15</f>
        <v>1479</v>
      </c>
      <c r="D19" s="8">
        <f>+D7+D11+D15</f>
        <v>420</v>
      </c>
      <c r="E19" s="8">
        <f>+E7+E11+E15</f>
        <v>-15</v>
      </c>
      <c r="F19" s="8">
        <f>+F7+F11+F15</f>
        <v>2</v>
      </c>
      <c r="G19" s="8">
        <f>+G7+G11+G15</f>
        <v>1886</v>
      </c>
    </row>
    <row r="20" spans="1:8" x14ac:dyDescent="0.2">
      <c r="A20" s="56" t="s">
        <v>26</v>
      </c>
      <c r="B20" s="2"/>
      <c r="C20" s="39">
        <v>146</v>
      </c>
      <c r="D20" s="39">
        <v>0</v>
      </c>
      <c r="E20" s="39">
        <v>0</v>
      </c>
      <c r="F20" s="39">
        <v>-2</v>
      </c>
      <c r="G20" s="39">
        <f>SUM(C20:F20)</f>
        <v>144</v>
      </c>
    </row>
    <row r="21" spans="1:8" x14ac:dyDescent="0.2">
      <c r="A21" s="56" t="s">
        <v>14</v>
      </c>
      <c r="B21" s="2"/>
      <c r="C21" s="61">
        <f>SUM(C19:C20)</f>
        <v>1625</v>
      </c>
      <c r="D21" s="61">
        <f>SUM(D19:D20)</f>
        <v>420</v>
      </c>
      <c r="E21" s="61">
        <f>SUM(E19:E20)</f>
        <v>-15</v>
      </c>
      <c r="F21" s="61">
        <f>SUM(F19:F20)</f>
        <v>0</v>
      </c>
      <c r="G21" s="61">
        <f>SUM(G19:G20)</f>
        <v>2030</v>
      </c>
    </row>
    <row r="22" spans="1:8" x14ac:dyDescent="0.2">
      <c r="A22" s="62"/>
      <c r="B22" s="2"/>
      <c r="C22" s="2"/>
      <c r="D22" s="28"/>
      <c r="E22" s="28"/>
      <c r="F22" s="28"/>
      <c r="G22" s="39"/>
    </row>
    <row r="23" spans="1:8" x14ac:dyDescent="0.2">
      <c r="A23" s="63" t="s">
        <v>52</v>
      </c>
      <c r="B23" s="2"/>
      <c r="C23" s="39">
        <v>-613</v>
      </c>
      <c r="D23" s="39">
        <v>-123</v>
      </c>
      <c r="E23" s="39">
        <v>12</v>
      </c>
      <c r="F23" s="39">
        <v>0</v>
      </c>
      <c r="G23" s="39">
        <f>SUM(C23:F23)</f>
        <v>-724</v>
      </c>
      <c r="H23" s="45"/>
    </row>
    <row r="24" spans="1:8" x14ac:dyDescent="0.2">
      <c r="A24" s="63" t="s">
        <v>53</v>
      </c>
      <c r="B24" s="2"/>
      <c r="C24" s="39">
        <v>-302</v>
      </c>
      <c r="D24" s="39">
        <v>-61</v>
      </c>
      <c r="E24" s="39">
        <v>2</v>
      </c>
      <c r="F24" s="39">
        <v>0</v>
      </c>
      <c r="G24" s="39">
        <f>SUM(C24:F24)</f>
        <v>-361</v>
      </c>
    </row>
    <row r="25" spans="1:8" x14ac:dyDescent="0.2">
      <c r="A25" s="63" t="s">
        <v>54</v>
      </c>
      <c r="B25" s="2"/>
      <c r="C25" s="39">
        <v>-267</v>
      </c>
      <c r="D25" s="39">
        <v>-105</v>
      </c>
      <c r="E25" s="39">
        <v>0</v>
      </c>
      <c r="F25" s="39">
        <v>0</v>
      </c>
      <c r="G25" s="39">
        <f>SUM(C25:F25)</f>
        <v>-372</v>
      </c>
    </row>
    <row r="26" spans="1:8" x14ac:dyDescent="0.2">
      <c r="A26" s="63" t="s">
        <v>55</v>
      </c>
      <c r="B26" s="2"/>
      <c r="C26" s="39">
        <v>16</v>
      </c>
      <c r="D26" s="39">
        <v>8</v>
      </c>
      <c r="E26" s="39">
        <v>0</v>
      </c>
      <c r="F26" s="39">
        <v>0</v>
      </c>
      <c r="G26" s="39">
        <f>SUM(C26:F26)</f>
        <v>24</v>
      </c>
    </row>
    <row r="27" spans="1:8" x14ac:dyDescent="0.2">
      <c r="A27" s="63" t="s">
        <v>56</v>
      </c>
      <c r="B27" s="2"/>
      <c r="C27" s="40">
        <v>0</v>
      </c>
      <c r="D27" s="40">
        <v>0</v>
      </c>
      <c r="E27" s="40">
        <v>0</v>
      </c>
      <c r="F27" s="40">
        <v>0</v>
      </c>
      <c r="G27" s="40">
        <f>SUM(C27:F27)</f>
        <v>0</v>
      </c>
    </row>
    <row r="28" spans="1:8" ht="24" x14ac:dyDescent="0.2">
      <c r="A28" s="56" t="s">
        <v>57</v>
      </c>
      <c r="B28" s="2"/>
      <c r="C28" s="8">
        <f>SUM(C21:C27)</f>
        <v>459</v>
      </c>
      <c r="D28" s="46">
        <f>SUM(D21:D27)</f>
        <v>139</v>
      </c>
      <c r="E28" s="46">
        <f>SUM(E21:E27)</f>
        <v>-1</v>
      </c>
      <c r="F28" s="46">
        <f>SUM(F21:F27)</f>
        <v>0</v>
      </c>
      <c r="G28" s="46">
        <f>SUM(G21:G27)</f>
        <v>597</v>
      </c>
    </row>
    <row r="29" spans="1:8" x14ac:dyDescent="0.2">
      <c r="A29" s="62"/>
      <c r="B29" s="2"/>
      <c r="C29" s="2"/>
      <c r="D29" s="28"/>
      <c r="E29" s="2"/>
      <c r="F29" s="2"/>
      <c r="G29" s="64"/>
    </row>
    <row r="30" spans="1:8" x14ac:dyDescent="0.2">
      <c r="A30" s="63" t="s">
        <v>58</v>
      </c>
      <c r="B30" s="2"/>
      <c r="C30" s="16">
        <v>4</v>
      </c>
      <c r="D30" s="16">
        <v>4</v>
      </c>
      <c r="E30" s="16">
        <v>0</v>
      </c>
      <c r="F30" s="16">
        <v>0</v>
      </c>
      <c r="G30" s="16">
        <f>SUM(C30:F30)</f>
        <v>8</v>
      </c>
    </row>
    <row r="31" spans="1:8" x14ac:dyDescent="0.2">
      <c r="A31" s="63" t="s">
        <v>59</v>
      </c>
      <c r="B31" s="2"/>
      <c r="C31" s="39">
        <v>0</v>
      </c>
      <c r="D31" s="39">
        <v>0</v>
      </c>
      <c r="E31" s="40">
        <v>0</v>
      </c>
      <c r="F31" s="40">
        <v>0</v>
      </c>
      <c r="G31" s="39">
        <f>SUM(C31:F31)</f>
        <v>0</v>
      </c>
    </row>
    <row r="32" spans="1:8" x14ac:dyDescent="0.2">
      <c r="A32" s="63" t="s">
        <v>60</v>
      </c>
      <c r="B32" s="2"/>
      <c r="C32" s="35">
        <f>SUM(C30:C31)</f>
        <v>4</v>
      </c>
      <c r="D32" s="35">
        <f>SUM(D30:D31)</f>
        <v>4</v>
      </c>
      <c r="E32" s="35">
        <f>SUM(E30:E31)</f>
        <v>0</v>
      </c>
      <c r="F32" s="35">
        <f>SUM(F30:F31)</f>
        <v>0</v>
      </c>
      <c r="G32" s="35">
        <f>SUM(G30:G31)</f>
        <v>8</v>
      </c>
    </row>
    <row r="33" spans="1:7" x14ac:dyDescent="0.2">
      <c r="A33" s="65"/>
      <c r="B33" s="2"/>
      <c r="C33" s="13"/>
      <c r="D33" s="13"/>
      <c r="E33" s="13"/>
      <c r="F33" s="13"/>
      <c r="G33" s="21"/>
    </row>
    <row r="34" spans="1:7" ht="24" x14ac:dyDescent="0.2">
      <c r="A34" s="56" t="s">
        <v>61</v>
      </c>
      <c r="B34" s="2"/>
      <c r="C34" s="8">
        <f>+C28+C32</f>
        <v>463</v>
      </c>
      <c r="D34" s="8">
        <f>+D28+D32</f>
        <v>143</v>
      </c>
      <c r="E34" s="8">
        <f>+E28+E32</f>
        <v>-1</v>
      </c>
      <c r="F34" s="8">
        <f>+F28+F32</f>
        <v>0</v>
      </c>
      <c r="G34" s="8">
        <f>+G28+G32</f>
        <v>605</v>
      </c>
    </row>
    <row r="35" spans="1:7" x14ac:dyDescent="0.2">
      <c r="A35" s="65"/>
      <c r="B35" s="2"/>
      <c r="C35" s="11"/>
      <c r="D35" s="2"/>
      <c r="E35" s="2"/>
      <c r="F35" s="2"/>
      <c r="G35" s="64"/>
    </row>
    <row r="36" spans="1:7" x14ac:dyDescent="0.2">
      <c r="A36" s="56" t="s">
        <v>36</v>
      </c>
      <c r="B36" s="11"/>
      <c r="C36" s="8">
        <v>241</v>
      </c>
      <c r="D36" s="8">
        <v>91</v>
      </c>
      <c r="E36" s="8">
        <v>0</v>
      </c>
      <c r="F36" s="8">
        <v>0</v>
      </c>
      <c r="G36" s="8">
        <f>SUM(C36:F36)</f>
        <v>332</v>
      </c>
    </row>
    <row r="37" spans="1:7" x14ac:dyDescent="0.2">
      <c r="A37" s="6"/>
      <c r="B37" s="6"/>
      <c r="C37" s="6"/>
      <c r="D37" s="40">
        <v>0</v>
      </c>
      <c r="E37" s="6"/>
      <c r="F37" s="6"/>
      <c r="G37" s="66"/>
    </row>
    <row r="38" spans="1:7" x14ac:dyDescent="0.2">
      <c r="A38" s="15" t="s">
        <v>21</v>
      </c>
      <c r="B38" s="2"/>
      <c r="C38" s="16">
        <v>146</v>
      </c>
      <c r="D38" s="16">
        <v>12</v>
      </c>
      <c r="E38" s="16">
        <v>-1</v>
      </c>
      <c r="F38" s="16">
        <v>0</v>
      </c>
      <c r="G38" s="16">
        <f>SUM(C38:F38)</f>
        <v>157</v>
      </c>
    </row>
    <row r="39" spans="1:7" x14ac:dyDescent="0.2">
      <c r="A39" s="15" t="s">
        <v>22</v>
      </c>
      <c r="B39" s="2"/>
      <c r="C39" s="39">
        <v>508</v>
      </c>
      <c r="D39" s="39">
        <v>76</v>
      </c>
      <c r="E39" s="39">
        <v>-12</v>
      </c>
      <c r="F39" s="39">
        <v>2</v>
      </c>
      <c r="G39" s="39">
        <f>SUM(C39:F39)</f>
        <v>574</v>
      </c>
    </row>
    <row r="40" spans="1:7" x14ac:dyDescent="0.2">
      <c r="A40" s="15" t="s">
        <v>23</v>
      </c>
      <c r="B40" s="2"/>
      <c r="C40" s="39">
        <v>588</v>
      </c>
      <c r="D40" s="39">
        <v>263</v>
      </c>
      <c r="E40" s="39">
        <v>-2</v>
      </c>
      <c r="F40" s="39">
        <v>0</v>
      </c>
      <c r="G40" s="39">
        <f>SUM(C40:F40)</f>
        <v>849</v>
      </c>
    </row>
    <row r="41" spans="1:7" x14ac:dyDescent="0.2">
      <c r="A41" s="15" t="s">
        <v>24</v>
      </c>
      <c r="B41" s="2"/>
      <c r="C41" s="40">
        <v>237</v>
      </c>
      <c r="D41" s="40">
        <v>69</v>
      </c>
      <c r="E41" s="40">
        <v>0</v>
      </c>
      <c r="F41" s="40">
        <v>0</v>
      </c>
      <c r="G41" s="40">
        <f>SUM(C41:F41)</f>
        <v>306</v>
      </c>
    </row>
    <row r="42" spans="1:7" x14ac:dyDescent="0.2">
      <c r="A42" s="7" t="s">
        <v>25</v>
      </c>
      <c r="B42" s="2"/>
      <c r="C42" s="8">
        <f>SUM(C38:C41)</f>
        <v>1479</v>
      </c>
      <c r="D42" s="46">
        <f>SUM(D38:D41)</f>
        <v>420</v>
      </c>
      <c r="E42" s="46">
        <f>SUM(E38:E41)</f>
        <v>-15</v>
      </c>
      <c r="F42" s="46">
        <f>SUM(F38:F41)</f>
        <v>2</v>
      </c>
      <c r="G42" s="46">
        <f>SUM(G38:G41)</f>
        <v>1886</v>
      </c>
    </row>
    <row r="43" spans="1:7" x14ac:dyDescent="0.2">
      <c r="A43" s="15" t="s">
        <v>26</v>
      </c>
      <c r="B43" s="2"/>
      <c r="C43" s="39">
        <v>146</v>
      </c>
      <c r="D43" s="39">
        <v>0</v>
      </c>
      <c r="E43" s="39">
        <v>0</v>
      </c>
      <c r="F43" s="39">
        <v>-2</v>
      </c>
      <c r="G43" s="39">
        <f>SUM(C43:F43)</f>
        <v>144</v>
      </c>
    </row>
    <row r="44" spans="1:7" x14ac:dyDescent="0.2">
      <c r="A44" s="7" t="s">
        <v>14</v>
      </c>
      <c r="B44" s="2"/>
      <c r="C44" s="22">
        <f>SUM(C42:C43)</f>
        <v>1625</v>
      </c>
      <c r="D44" s="22">
        <f>SUM(D42:D43)</f>
        <v>420</v>
      </c>
      <c r="E44" s="22">
        <f>SUM(E42:E43)</f>
        <v>-15</v>
      </c>
      <c r="F44" s="22">
        <f>SUM(F42:F43)</f>
        <v>0</v>
      </c>
      <c r="G44" s="22">
        <f>SUM(G42:G43)</f>
        <v>2030</v>
      </c>
    </row>
    <row r="46" spans="1:7" ht="47.25" customHeight="1" x14ac:dyDescent="0.2">
      <c r="A46" s="108" t="s">
        <v>62</v>
      </c>
      <c r="B46" s="109"/>
      <c r="C46" s="109"/>
      <c r="D46" s="109"/>
      <c r="E46" s="109"/>
      <c r="F46" s="109"/>
      <c r="G46" s="109"/>
    </row>
    <row r="47" spans="1:7" x14ac:dyDescent="0.2">
      <c r="A47" s="86"/>
      <c r="B47" s="86"/>
      <c r="C47" s="87"/>
      <c r="D47" s="87"/>
      <c r="E47" s="87"/>
      <c r="F47" s="87"/>
      <c r="G47" s="87"/>
    </row>
    <row r="48" spans="1:7" ht="38.25" customHeight="1" x14ac:dyDescent="0.2">
      <c r="A48" s="108" t="s">
        <v>180</v>
      </c>
      <c r="B48" s="109"/>
      <c r="C48" s="109"/>
      <c r="D48" s="109"/>
      <c r="E48" s="109"/>
      <c r="F48" s="109"/>
      <c r="G48" s="109"/>
    </row>
  </sheetData>
  <mergeCells count="4">
    <mergeCell ref="A1:G1"/>
    <mergeCell ref="A2:G2"/>
    <mergeCell ref="A46:G46"/>
    <mergeCell ref="A48:G48"/>
  </mergeCells>
  <pageMargins left="0.7" right="0.7" top="0.75" bottom="0.75" header="0.3" footer="0.3"/>
  <pageSetup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zoomScaleNormal="100" workbookViewId="0">
      <selection activeCell="A2" sqref="A2:G2"/>
    </sheetView>
  </sheetViews>
  <sheetFormatPr defaultColWidth="21.5" defaultRowHeight="12.75" x14ac:dyDescent="0.2"/>
  <cols>
    <col min="1" max="1" width="49.5" style="15" customWidth="1"/>
    <col min="2" max="2" width="0.83203125" style="15" customWidth="1"/>
    <col min="3" max="5" width="14.83203125" style="15" customWidth="1"/>
    <col min="6" max="6" width="15.83203125" style="15" customWidth="1"/>
    <col min="7" max="7" width="14.83203125" style="15" customWidth="1"/>
    <col min="8" max="16384" width="21.5" style="15"/>
  </cols>
  <sheetData>
    <row r="1" spans="1:7" x14ac:dyDescent="0.2">
      <c r="A1" s="103" t="s">
        <v>64</v>
      </c>
      <c r="B1" s="93"/>
      <c r="C1" s="93"/>
      <c r="D1" s="93"/>
      <c r="E1" s="93"/>
      <c r="F1" s="93"/>
      <c r="G1" s="93"/>
    </row>
    <row r="2" spans="1:7" x14ac:dyDescent="0.2">
      <c r="A2" s="103" t="s">
        <v>29</v>
      </c>
      <c r="B2" s="93"/>
      <c r="C2" s="93"/>
      <c r="D2" s="93"/>
      <c r="E2" s="93"/>
      <c r="F2" s="93"/>
      <c r="G2" s="93"/>
    </row>
    <row r="5" spans="1:7" ht="39.75" x14ac:dyDescent="0.2">
      <c r="A5" s="54"/>
      <c r="B5" s="54"/>
      <c r="C5" s="55" t="s">
        <v>47</v>
      </c>
      <c r="D5" s="55" t="s">
        <v>48</v>
      </c>
      <c r="E5" s="55" t="s">
        <v>49</v>
      </c>
      <c r="F5" s="55" t="s">
        <v>181</v>
      </c>
      <c r="G5" s="55" t="s">
        <v>11</v>
      </c>
    </row>
    <row r="6" spans="1:7" x14ac:dyDescent="0.2">
      <c r="A6" s="56" t="s">
        <v>50</v>
      </c>
      <c r="B6" s="2"/>
      <c r="C6" s="28"/>
      <c r="D6" s="57"/>
      <c r="E6" s="57"/>
      <c r="F6" s="57"/>
      <c r="G6" s="58"/>
    </row>
    <row r="7" spans="1:7" x14ac:dyDescent="0.2">
      <c r="A7" s="56" t="s">
        <v>5</v>
      </c>
      <c r="B7" s="11"/>
      <c r="C7" s="8">
        <f>+C8+C9</f>
        <v>1063</v>
      </c>
      <c r="D7" s="8">
        <f>+D8+D9</f>
        <v>424</v>
      </c>
      <c r="E7" s="8">
        <f>+E8+E9</f>
        <v>-14</v>
      </c>
      <c r="F7" s="8">
        <f>+F8+F9</f>
        <v>-2</v>
      </c>
      <c r="G7" s="8">
        <f>SUM(C7:F7)</f>
        <v>1471</v>
      </c>
    </row>
    <row r="8" spans="1:7" x14ac:dyDescent="0.2">
      <c r="A8" s="59" t="s">
        <v>6</v>
      </c>
      <c r="B8" s="2"/>
      <c r="C8" s="16">
        <v>368</v>
      </c>
      <c r="D8" s="16">
        <v>88</v>
      </c>
      <c r="E8" s="16">
        <v>-14</v>
      </c>
      <c r="F8" s="16">
        <v>-14</v>
      </c>
      <c r="G8" s="16">
        <f>SUM(C8:F8)</f>
        <v>428</v>
      </c>
    </row>
    <row r="9" spans="1:7" x14ac:dyDescent="0.2">
      <c r="A9" s="59" t="s">
        <v>7</v>
      </c>
      <c r="B9" s="2"/>
      <c r="C9" s="16">
        <v>695</v>
      </c>
      <c r="D9" s="16">
        <v>336</v>
      </c>
      <c r="E9" s="16">
        <v>0</v>
      </c>
      <c r="F9" s="16">
        <v>12</v>
      </c>
      <c r="G9" s="16">
        <f>SUM(C9:F9)</f>
        <v>1043</v>
      </c>
    </row>
    <row r="10" spans="1:7" x14ac:dyDescent="0.2">
      <c r="A10" s="60"/>
      <c r="B10" s="2"/>
      <c r="D10" s="17"/>
      <c r="E10" s="17"/>
      <c r="F10" s="17"/>
      <c r="G10" s="16"/>
    </row>
    <row r="11" spans="1:7" x14ac:dyDescent="0.2">
      <c r="A11" s="56" t="s">
        <v>8</v>
      </c>
      <c r="B11" s="11"/>
      <c r="C11" s="8">
        <f>+C12+C13</f>
        <v>219</v>
      </c>
      <c r="D11" s="8">
        <f>+D12+D13</f>
        <v>0</v>
      </c>
      <c r="E11" s="8">
        <f>+E12+E13</f>
        <v>0</v>
      </c>
      <c r="F11" s="8">
        <f>+F12+F13</f>
        <v>3</v>
      </c>
      <c r="G11" s="8">
        <f>SUM(C11:F11)</f>
        <v>222</v>
      </c>
    </row>
    <row r="12" spans="1:7" x14ac:dyDescent="0.2">
      <c r="A12" s="59" t="s">
        <v>6</v>
      </c>
      <c r="B12" s="2"/>
      <c r="C12" s="16">
        <v>80</v>
      </c>
      <c r="D12" s="16">
        <v>0</v>
      </c>
      <c r="E12" s="16">
        <v>0</v>
      </c>
      <c r="F12" s="16">
        <v>0</v>
      </c>
      <c r="G12" s="16">
        <f>SUM(C12:F12)</f>
        <v>80</v>
      </c>
    </row>
    <row r="13" spans="1:7" x14ac:dyDescent="0.2">
      <c r="A13" s="59" t="s">
        <v>7</v>
      </c>
      <c r="B13" s="2"/>
      <c r="C13" s="16">
        <v>139</v>
      </c>
      <c r="D13" s="16">
        <v>0</v>
      </c>
      <c r="E13" s="16">
        <v>0</v>
      </c>
      <c r="F13" s="16">
        <v>3</v>
      </c>
      <c r="G13" s="16">
        <f>SUM(C13:F13)</f>
        <v>142</v>
      </c>
    </row>
    <row r="14" spans="1:7" x14ac:dyDescent="0.2">
      <c r="A14" s="60"/>
      <c r="B14" s="2"/>
      <c r="C14" s="17"/>
      <c r="D14" s="17"/>
      <c r="E14" s="17"/>
      <c r="F14" s="17"/>
      <c r="G14" s="16"/>
    </row>
    <row r="15" spans="1:7" x14ac:dyDescent="0.2">
      <c r="A15" s="56" t="s">
        <v>10</v>
      </c>
      <c r="B15" s="11"/>
      <c r="C15" s="8">
        <f>+C16+C17</f>
        <v>200</v>
      </c>
      <c r="D15" s="8">
        <f>+D16+D17</f>
        <v>0</v>
      </c>
      <c r="E15" s="8">
        <f>+E16+E17</f>
        <v>0</v>
      </c>
      <c r="F15" s="8">
        <f>+F16+F17</f>
        <v>1</v>
      </c>
      <c r="G15" s="8">
        <f>SUM(C15:F15)</f>
        <v>201</v>
      </c>
    </row>
    <row r="16" spans="1:7" x14ac:dyDescent="0.2">
      <c r="A16" s="59" t="s">
        <v>6</v>
      </c>
      <c r="B16" s="2"/>
      <c r="C16" s="16">
        <v>42</v>
      </c>
      <c r="D16" s="16">
        <v>0</v>
      </c>
      <c r="E16" s="16">
        <v>0</v>
      </c>
      <c r="F16" s="16">
        <v>-1</v>
      </c>
      <c r="G16" s="16">
        <f>SUM(C16:F16)</f>
        <v>41</v>
      </c>
    </row>
    <row r="17" spans="1:7" x14ac:dyDescent="0.2">
      <c r="A17" s="59" t="s">
        <v>7</v>
      </c>
      <c r="B17" s="2"/>
      <c r="C17" s="29">
        <v>158</v>
      </c>
      <c r="D17" s="29">
        <v>0</v>
      </c>
      <c r="E17" s="29">
        <v>0</v>
      </c>
      <c r="F17" s="29">
        <v>2</v>
      </c>
      <c r="G17" s="29">
        <f>SUM(C17:F17)</f>
        <v>160</v>
      </c>
    </row>
    <row r="18" spans="1:7" x14ac:dyDescent="0.2">
      <c r="A18" s="60"/>
      <c r="B18" s="2"/>
      <c r="C18" s="17"/>
      <c r="D18" s="17"/>
      <c r="E18" s="17"/>
      <c r="F18" s="17"/>
      <c r="G18" s="16"/>
    </row>
    <row r="19" spans="1:7" x14ac:dyDescent="0.2">
      <c r="A19" s="56" t="s">
        <v>51</v>
      </c>
      <c r="B19" s="11"/>
      <c r="C19" s="8">
        <f>+C7+C11+C15</f>
        <v>1482</v>
      </c>
      <c r="D19" s="8">
        <f>+D7+D11+D15</f>
        <v>424</v>
      </c>
      <c r="E19" s="8">
        <f>+E7+E11+E15</f>
        <v>-14</v>
      </c>
      <c r="F19" s="8">
        <f>+F7+F11+F15</f>
        <v>2</v>
      </c>
      <c r="G19" s="8">
        <f>+G7+G11+G15</f>
        <v>1894</v>
      </c>
    </row>
    <row r="20" spans="1:7" x14ac:dyDescent="0.2">
      <c r="A20" s="56" t="s">
        <v>26</v>
      </c>
      <c r="B20" s="2"/>
      <c r="C20" s="39">
        <v>147</v>
      </c>
      <c r="D20" s="39">
        <v>0</v>
      </c>
      <c r="E20" s="39">
        <v>0</v>
      </c>
      <c r="F20" s="39">
        <v>-3</v>
      </c>
      <c r="G20" s="39">
        <f>SUM(C20:F20)</f>
        <v>144</v>
      </c>
    </row>
    <row r="21" spans="1:7" x14ac:dyDescent="0.2">
      <c r="A21" s="56" t="s">
        <v>14</v>
      </c>
      <c r="B21" s="2"/>
      <c r="C21" s="61">
        <f>SUM(C19:C20)</f>
        <v>1629</v>
      </c>
      <c r="D21" s="61">
        <f>SUM(D19:D20)</f>
        <v>424</v>
      </c>
      <c r="E21" s="61">
        <f>SUM(E19:E20)</f>
        <v>-14</v>
      </c>
      <c r="F21" s="61">
        <f>SUM(F19:F20)</f>
        <v>-1</v>
      </c>
      <c r="G21" s="61">
        <f>SUM(G19:G20)</f>
        <v>2038</v>
      </c>
    </row>
    <row r="22" spans="1:7" x14ac:dyDescent="0.2">
      <c r="A22" s="62"/>
      <c r="B22" s="2"/>
      <c r="C22" s="2"/>
      <c r="D22" s="28"/>
      <c r="E22" s="28"/>
      <c r="F22" s="28"/>
      <c r="G22" s="39"/>
    </row>
    <row r="23" spans="1:7" x14ac:dyDescent="0.2">
      <c r="A23" s="63" t="s">
        <v>52</v>
      </c>
      <c r="B23" s="2"/>
      <c r="C23" s="39">
        <v>-607</v>
      </c>
      <c r="D23" s="39">
        <v>-122</v>
      </c>
      <c r="E23" s="39">
        <v>12</v>
      </c>
      <c r="F23" s="39">
        <v>0</v>
      </c>
      <c r="G23" s="39">
        <f>SUM(C23:F23)</f>
        <v>-717</v>
      </c>
    </row>
    <row r="24" spans="1:7" x14ac:dyDescent="0.2">
      <c r="A24" s="63" t="s">
        <v>53</v>
      </c>
      <c r="B24" s="2"/>
      <c r="C24" s="39">
        <v>-307</v>
      </c>
      <c r="D24" s="39">
        <v>-65</v>
      </c>
      <c r="E24" s="39">
        <v>3</v>
      </c>
      <c r="F24" s="39">
        <v>0</v>
      </c>
      <c r="G24" s="39">
        <f>SUM(C24:F24)</f>
        <v>-369</v>
      </c>
    </row>
    <row r="25" spans="1:7" x14ac:dyDescent="0.2">
      <c r="A25" s="63" t="s">
        <v>54</v>
      </c>
      <c r="B25" s="2"/>
      <c r="C25" s="39">
        <v>-266</v>
      </c>
      <c r="D25" s="39">
        <v>-106</v>
      </c>
      <c r="E25" s="39">
        <v>0</v>
      </c>
      <c r="F25" s="39">
        <v>0</v>
      </c>
      <c r="G25" s="39">
        <f>SUM(C25:F25)</f>
        <v>-372</v>
      </c>
    </row>
    <row r="26" spans="1:7" x14ac:dyDescent="0.2">
      <c r="A26" s="63" t="s">
        <v>55</v>
      </c>
      <c r="B26" s="2"/>
      <c r="C26" s="39">
        <v>22</v>
      </c>
      <c r="D26" s="39">
        <v>10</v>
      </c>
      <c r="E26" s="39">
        <v>0</v>
      </c>
      <c r="F26" s="39">
        <v>0</v>
      </c>
      <c r="G26" s="39">
        <f>SUM(C26:F26)</f>
        <v>32</v>
      </c>
    </row>
    <row r="27" spans="1:7" x14ac:dyDescent="0.2">
      <c r="A27" s="63" t="s">
        <v>56</v>
      </c>
      <c r="B27" s="2"/>
      <c r="C27" s="40">
        <v>0</v>
      </c>
      <c r="D27" s="40">
        <v>0</v>
      </c>
      <c r="E27" s="40">
        <v>0</v>
      </c>
      <c r="F27" s="40">
        <v>0</v>
      </c>
      <c r="G27" s="40">
        <f>SUM(C27:F27)</f>
        <v>0</v>
      </c>
    </row>
    <row r="28" spans="1:7" ht="24" x14ac:dyDescent="0.2">
      <c r="A28" s="56" t="s">
        <v>57</v>
      </c>
      <c r="B28" s="2"/>
      <c r="C28" s="8">
        <f>SUM(C21:C27)</f>
        <v>471</v>
      </c>
      <c r="D28" s="46">
        <f>SUM(D21:D27)</f>
        <v>141</v>
      </c>
      <c r="E28" s="46">
        <f>SUM(E21:E27)</f>
        <v>1</v>
      </c>
      <c r="F28" s="46">
        <f>SUM(F21:F27)</f>
        <v>-1</v>
      </c>
      <c r="G28" s="46">
        <f>SUM(G21:G27)</f>
        <v>612</v>
      </c>
    </row>
    <row r="29" spans="1:7" x14ac:dyDescent="0.2">
      <c r="A29" s="62"/>
      <c r="B29" s="2"/>
      <c r="C29" s="2"/>
      <c r="D29" s="28"/>
      <c r="E29" s="2"/>
      <c r="F29" s="2"/>
      <c r="G29" s="64"/>
    </row>
    <row r="30" spans="1:7" x14ac:dyDescent="0.2">
      <c r="A30" s="63" t="s">
        <v>58</v>
      </c>
      <c r="B30" s="2"/>
      <c r="C30" s="16">
        <v>3</v>
      </c>
      <c r="D30" s="16">
        <v>1</v>
      </c>
      <c r="E30" s="16">
        <v>0</v>
      </c>
      <c r="F30" s="16">
        <v>0</v>
      </c>
      <c r="G30" s="16">
        <f>SUM(C30:F30)</f>
        <v>4</v>
      </c>
    </row>
    <row r="31" spans="1:7" x14ac:dyDescent="0.2">
      <c r="A31" s="63" t="s">
        <v>59</v>
      </c>
      <c r="B31" s="2"/>
      <c r="C31" s="39">
        <v>4</v>
      </c>
      <c r="D31" s="39">
        <v>0</v>
      </c>
      <c r="E31" s="40">
        <v>0</v>
      </c>
      <c r="F31" s="40">
        <v>0</v>
      </c>
      <c r="G31" s="39">
        <f>SUM(C31:F31)</f>
        <v>4</v>
      </c>
    </row>
    <row r="32" spans="1:7" x14ac:dyDescent="0.2">
      <c r="A32" s="63" t="s">
        <v>60</v>
      </c>
      <c r="B32" s="2"/>
      <c r="C32" s="35">
        <f>SUM(C30:C31)</f>
        <v>7</v>
      </c>
      <c r="D32" s="35">
        <f>SUM(D30:D31)</f>
        <v>1</v>
      </c>
      <c r="E32" s="35">
        <f>SUM(E30:E31)</f>
        <v>0</v>
      </c>
      <c r="F32" s="35">
        <f>SUM(F30:F31)</f>
        <v>0</v>
      </c>
      <c r="G32" s="35">
        <f>SUM(G30:G31)</f>
        <v>8</v>
      </c>
    </row>
    <row r="33" spans="1:7" x14ac:dyDescent="0.2">
      <c r="A33" s="65"/>
      <c r="B33" s="2"/>
      <c r="C33" s="13"/>
      <c r="D33" s="13"/>
      <c r="E33" s="13"/>
      <c r="F33" s="13"/>
      <c r="G33" s="21"/>
    </row>
    <row r="34" spans="1:7" ht="24" x14ac:dyDescent="0.2">
      <c r="A34" s="56" t="s">
        <v>61</v>
      </c>
      <c r="B34" s="2"/>
      <c r="C34" s="8">
        <f>+C28+C32</f>
        <v>478</v>
      </c>
      <c r="D34" s="8">
        <f>+D28+D32</f>
        <v>142</v>
      </c>
      <c r="E34" s="8">
        <f>+E28+E32</f>
        <v>1</v>
      </c>
      <c r="F34" s="8">
        <f>+F28+F32</f>
        <v>-1</v>
      </c>
      <c r="G34" s="8">
        <f>+G28+G32</f>
        <v>620</v>
      </c>
    </row>
    <row r="35" spans="1:7" x14ac:dyDescent="0.2">
      <c r="A35" s="65"/>
      <c r="B35" s="2"/>
      <c r="C35" s="11"/>
      <c r="D35" s="2"/>
      <c r="E35" s="2"/>
      <c r="F35" s="2"/>
      <c r="G35" s="64"/>
    </row>
    <row r="36" spans="1:7" x14ac:dyDescent="0.2">
      <c r="A36" s="56" t="s">
        <v>36</v>
      </c>
      <c r="B36" s="11"/>
      <c r="C36" s="8">
        <v>204</v>
      </c>
      <c r="D36" s="8">
        <v>98</v>
      </c>
      <c r="E36" s="8">
        <v>0</v>
      </c>
      <c r="F36" s="8">
        <v>0</v>
      </c>
      <c r="G36" s="8">
        <f>SUM(C36:F36)</f>
        <v>302</v>
      </c>
    </row>
    <row r="37" spans="1:7" x14ac:dyDescent="0.2">
      <c r="A37" s="6"/>
      <c r="B37" s="6"/>
      <c r="C37" s="6"/>
      <c r="D37" s="40">
        <v>0</v>
      </c>
      <c r="E37" s="6"/>
      <c r="F37" s="6"/>
      <c r="G37" s="66"/>
    </row>
    <row r="38" spans="1:7" x14ac:dyDescent="0.2">
      <c r="A38" s="15" t="s">
        <v>21</v>
      </c>
      <c r="B38" s="2"/>
      <c r="C38" s="16">
        <v>147</v>
      </c>
      <c r="D38" s="16">
        <v>12</v>
      </c>
      <c r="E38" s="16">
        <v>-1</v>
      </c>
      <c r="F38" s="16">
        <v>0</v>
      </c>
      <c r="G38" s="16">
        <f>SUM(C38:F38)</f>
        <v>158</v>
      </c>
    </row>
    <row r="39" spans="1:7" x14ac:dyDescent="0.2">
      <c r="A39" s="15" t="s">
        <v>22</v>
      </c>
      <c r="B39" s="2"/>
      <c r="C39" s="39">
        <v>511</v>
      </c>
      <c r="D39" s="39">
        <v>74</v>
      </c>
      <c r="E39" s="39">
        <v>-12</v>
      </c>
      <c r="F39" s="39">
        <v>2</v>
      </c>
      <c r="G39" s="39">
        <f>SUM(C39:F39)</f>
        <v>575</v>
      </c>
    </row>
    <row r="40" spans="1:7" x14ac:dyDescent="0.2">
      <c r="A40" s="15" t="s">
        <v>23</v>
      </c>
      <c r="B40" s="2"/>
      <c r="C40" s="39">
        <v>590</v>
      </c>
      <c r="D40" s="39">
        <v>271</v>
      </c>
      <c r="E40" s="39">
        <v>-1</v>
      </c>
      <c r="F40" s="39">
        <v>-1</v>
      </c>
      <c r="G40" s="39">
        <f>SUM(C40:F40)</f>
        <v>859</v>
      </c>
    </row>
    <row r="41" spans="1:7" x14ac:dyDescent="0.2">
      <c r="A41" s="15" t="s">
        <v>24</v>
      </c>
      <c r="B41" s="2"/>
      <c r="C41" s="40">
        <v>234</v>
      </c>
      <c r="D41" s="40">
        <v>67</v>
      </c>
      <c r="E41" s="40">
        <v>0</v>
      </c>
      <c r="F41" s="40">
        <v>1</v>
      </c>
      <c r="G41" s="40">
        <f>SUM(C41:F41)</f>
        <v>302</v>
      </c>
    </row>
    <row r="42" spans="1:7" x14ac:dyDescent="0.2">
      <c r="A42" s="7" t="s">
        <v>25</v>
      </c>
      <c r="B42" s="2"/>
      <c r="C42" s="8">
        <f>SUM(C38:C41)</f>
        <v>1482</v>
      </c>
      <c r="D42" s="46">
        <f>SUM(D38:D41)</f>
        <v>424</v>
      </c>
      <c r="E42" s="46">
        <f>SUM(E38:E41)</f>
        <v>-14</v>
      </c>
      <c r="F42" s="46">
        <f>SUM(F38:F41)</f>
        <v>2</v>
      </c>
      <c r="G42" s="46">
        <f>SUM(G38:G41)</f>
        <v>1894</v>
      </c>
    </row>
    <row r="43" spans="1:7" x14ac:dyDescent="0.2">
      <c r="A43" s="15" t="s">
        <v>26</v>
      </c>
      <c r="B43" s="2"/>
      <c r="C43" s="39">
        <v>147</v>
      </c>
      <c r="D43" s="39">
        <v>0</v>
      </c>
      <c r="E43" s="39">
        <v>0</v>
      </c>
      <c r="F43" s="39">
        <v>-3</v>
      </c>
      <c r="G43" s="39">
        <f>SUM(C43:F43)</f>
        <v>144</v>
      </c>
    </row>
    <row r="44" spans="1:7" x14ac:dyDescent="0.2">
      <c r="A44" s="7" t="s">
        <v>14</v>
      </c>
      <c r="B44" s="2"/>
      <c r="C44" s="22">
        <f>SUM(C42:C43)</f>
        <v>1629</v>
      </c>
      <c r="D44" s="22">
        <f>SUM(D42:D43)</f>
        <v>424</v>
      </c>
      <c r="E44" s="22">
        <f>SUM(E42:E43)</f>
        <v>-14</v>
      </c>
      <c r="F44" s="22">
        <f>SUM(F42:F43)</f>
        <v>-1</v>
      </c>
      <c r="G44" s="22">
        <f>SUM(G42:G43)</f>
        <v>2038</v>
      </c>
    </row>
    <row r="47" spans="1:7" ht="42" customHeight="1" x14ac:dyDescent="0.2">
      <c r="A47" s="101" t="s">
        <v>62</v>
      </c>
      <c r="B47" s="101"/>
      <c r="C47" s="101"/>
      <c r="D47" s="101"/>
      <c r="E47" s="101"/>
      <c r="F47" s="101"/>
      <c r="G47" s="101"/>
    </row>
    <row r="48" spans="1:7" x14ac:dyDescent="0.2">
      <c r="A48" s="85"/>
      <c r="B48" s="85"/>
      <c r="C48" s="85"/>
      <c r="D48" s="85"/>
      <c r="E48" s="85"/>
      <c r="F48" s="85"/>
      <c r="G48" s="85"/>
    </row>
    <row r="49" spans="1:7" ht="33.75" customHeight="1" x14ac:dyDescent="0.2">
      <c r="A49" s="101" t="s">
        <v>208</v>
      </c>
      <c r="B49" s="101"/>
      <c r="C49" s="101"/>
      <c r="D49" s="101"/>
      <c r="E49" s="101"/>
      <c r="F49" s="101"/>
      <c r="G49" s="101"/>
    </row>
  </sheetData>
  <mergeCells count="4">
    <mergeCell ref="A1:G1"/>
    <mergeCell ref="A2:G2"/>
    <mergeCell ref="A47:G47"/>
    <mergeCell ref="A49:G49"/>
  </mergeCells>
  <pageMargins left="0.7" right="0.7" top="0.75" bottom="0.75" header="0.3" footer="0.3"/>
  <pageSetup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zoomScaleNormal="100" workbookViewId="0">
      <selection activeCell="A3" sqref="A3"/>
    </sheetView>
  </sheetViews>
  <sheetFormatPr defaultColWidth="21.5" defaultRowHeight="12.75" x14ac:dyDescent="0.2"/>
  <cols>
    <col min="1" max="1" width="47" style="1" customWidth="1"/>
    <col min="2" max="2" width="1.5" style="1" customWidth="1"/>
    <col min="3" max="3" width="12.83203125" style="1" customWidth="1"/>
    <col min="4" max="4" width="19.5" style="1" customWidth="1"/>
    <col min="5" max="6" width="12.83203125" style="1" customWidth="1"/>
    <col min="7" max="8" width="15.83203125" style="1" customWidth="1"/>
    <col min="9" max="9" width="12.83203125" style="1" customWidth="1"/>
    <col min="10" max="16384" width="21.5" style="1"/>
  </cols>
  <sheetData>
    <row r="1" spans="1:9" x14ac:dyDescent="0.2">
      <c r="A1" s="103" t="s">
        <v>65</v>
      </c>
      <c r="B1" s="99"/>
      <c r="C1" s="99"/>
      <c r="D1" s="99"/>
      <c r="E1" s="99"/>
      <c r="F1" s="99"/>
      <c r="G1" s="99"/>
      <c r="H1" s="99"/>
      <c r="I1" s="99"/>
    </row>
    <row r="2" spans="1:9" x14ac:dyDescent="0.2">
      <c r="A2" s="7" t="s">
        <v>29</v>
      </c>
    </row>
    <row r="5" spans="1:9" ht="39.75" x14ac:dyDescent="0.2">
      <c r="A5" s="54"/>
      <c r="B5" s="54"/>
      <c r="C5" s="55" t="s">
        <v>47</v>
      </c>
      <c r="D5" s="55" t="s">
        <v>66</v>
      </c>
      <c r="E5" s="67" t="s">
        <v>67</v>
      </c>
      <c r="F5" s="67" t="s">
        <v>68</v>
      </c>
      <c r="G5" s="67" t="s">
        <v>49</v>
      </c>
      <c r="H5" s="55" t="s">
        <v>181</v>
      </c>
      <c r="I5" s="67" t="s">
        <v>11</v>
      </c>
    </row>
    <row r="6" spans="1:9" x14ac:dyDescent="0.2">
      <c r="A6" s="56" t="s">
        <v>50</v>
      </c>
      <c r="B6" s="2"/>
      <c r="C6" s="28"/>
      <c r="D6" s="28"/>
      <c r="E6" s="57"/>
      <c r="F6" s="57"/>
      <c r="G6" s="57"/>
      <c r="H6" s="57"/>
      <c r="I6" s="58"/>
    </row>
    <row r="7" spans="1:9" x14ac:dyDescent="0.2">
      <c r="A7" s="56" t="s">
        <v>5</v>
      </c>
      <c r="B7" s="11"/>
      <c r="C7" s="8">
        <v>1083</v>
      </c>
      <c r="D7" s="8">
        <v>5</v>
      </c>
      <c r="E7" s="8">
        <v>1088</v>
      </c>
      <c r="F7" s="8">
        <v>433</v>
      </c>
      <c r="G7" s="8">
        <v>-15</v>
      </c>
      <c r="H7" s="8">
        <f>+H8+H9</f>
        <v>-1</v>
      </c>
      <c r="I7" s="8">
        <f>SUM(E7:H7)</f>
        <v>1505</v>
      </c>
    </row>
    <row r="8" spans="1:9" x14ac:dyDescent="0.2">
      <c r="A8" s="59" t="s">
        <v>6</v>
      </c>
      <c r="B8" s="2"/>
      <c r="C8" s="16">
        <v>359</v>
      </c>
      <c r="D8" s="16">
        <v>5</v>
      </c>
      <c r="E8" s="16">
        <v>364</v>
      </c>
      <c r="F8" s="16">
        <v>94</v>
      </c>
      <c r="G8" s="16">
        <v>-15</v>
      </c>
      <c r="H8" s="16">
        <v>-18</v>
      </c>
      <c r="I8" s="16">
        <f>SUM(E8:H8)</f>
        <v>425</v>
      </c>
    </row>
    <row r="9" spans="1:9" x14ac:dyDescent="0.2">
      <c r="A9" s="59" t="s">
        <v>7</v>
      </c>
      <c r="B9" s="2"/>
      <c r="C9" s="16">
        <v>724</v>
      </c>
      <c r="D9" s="16">
        <v>0</v>
      </c>
      <c r="E9" s="16">
        <v>724</v>
      </c>
      <c r="F9" s="16">
        <v>339</v>
      </c>
      <c r="G9" s="16">
        <v>0</v>
      </c>
      <c r="H9" s="16">
        <v>17</v>
      </c>
      <c r="I9" s="16">
        <f>SUM(E9:H9)</f>
        <v>1080</v>
      </c>
    </row>
    <row r="10" spans="1:9" x14ac:dyDescent="0.2">
      <c r="A10" s="60"/>
      <c r="B10" s="2"/>
      <c r="F10" s="17"/>
      <c r="G10" s="17"/>
      <c r="H10" s="17"/>
      <c r="I10" s="16"/>
    </row>
    <row r="11" spans="1:9" x14ac:dyDescent="0.2">
      <c r="A11" s="56" t="s">
        <v>8</v>
      </c>
      <c r="B11" s="11"/>
      <c r="C11" s="8">
        <v>218</v>
      </c>
      <c r="D11" s="8">
        <v>0</v>
      </c>
      <c r="E11" s="8">
        <v>218</v>
      </c>
      <c r="F11" s="8">
        <v>0</v>
      </c>
      <c r="G11" s="8">
        <v>0</v>
      </c>
      <c r="H11" s="16">
        <f>+H12+H13</f>
        <v>3</v>
      </c>
      <c r="I11" s="8">
        <f>+I12+I13</f>
        <v>221</v>
      </c>
    </row>
    <row r="12" spans="1:9" x14ac:dyDescent="0.2">
      <c r="A12" s="59" t="s">
        <v>6</v>
      </c>
      <c r="B12" s="2"/>
      <c r="C12" s="16">
        <v>75</v>
      </c>
      <c r="D12" s="16">
        <v>0</v>
      </c>
      <c r="E12" s="16">
        <v>75</v>
      </c>
      <c r="F12" s="16">
        <v>0</v>
      </c>
      <c r="G12" s="16">
        <v>0</v>
      </c>
      <c r="H12" s="16">
        <v>0</v>
      </c>
      <c r="I12" s="16">
        <f>SUM(E12:H12)</f>
        <v>75</v>
      </c>
    </row>
    <row r="13" spans="1:9" x14ac:dyDescent="0.2">
      <c r="A13" s="59" t="s">
        <v>7</v>
      </c>
      <c r="B13" s="2"/>
      <c r="C13" s="16">
        <v>143</v>
      </c>
      <c r="D13" s="16">
        <v>0</v>
      </c>
      <c r="E13" s="16">
        <v>143</v>
      </c>
      <c r="F13" s="16">
        <v>0</v>
      </c>
      <c r="G13" s="16">
        <v>0</v>
      </c>
      <c r="H13" s="16">
        <v>3</v>
      </c>
      <c r="I13" s="16">
        <f>SUM(E13:H13)</f>
        <v>146</v>
      </c>
    </row>
    <row r="14" spans="1:9" x14ac:dyDescent="0.2">
      <c r="A14" s="60"/>
      <c r="B14" s="2"/>
      <c r="C14" s="17"/>
      <c r="D14" s="17"/>
      <c r="E14" s="17"/>
      <c r="F14" s="17"/>
      <c r="G14" s="17"/>
      <c r="H14" s="17"/>
      <c r="I14" s="16"/>
    </row>
    <row r="15" spans="1:9" x14ac:dyDescent="0.2">
      <c r="A15" s="56" t="s">
        <v>10</v>
      </c>
      <c r="B15" s="11"/>
      <c r="C15" s="8">
        <v>191</v>
      </c>
      <c r="D15" s="8">
        <v>0</v>
      </c>
      <c r="E15" s="8">
        <v>191</v>
      </c>
      <c r="F15" s="8">
        <v>0</v>
      </c>
      <c r="G15" s="8">
        <v>0</v>
      </c>
      <c r="H15" s="16">
        <f>+H16+H17</f>
        <v>1</v>
      </c>
      <c r="I15" s="8">
        <f>+I16+I17</f>
        <v>192</v>
      </c>
    </row>
    <row r="16" spans="1:9" x14ac:dyDescent="0.2">
      <c r="A16" s="59" t="s">
        <v>6</v>
      </c>
      <c r="B16" s="2"/>
      <c r="C16" s="16">
        <v>41</v>
      </c>
      <c r="D16" s="16">
        <v>0</v>
      </c>
      <c r="E16" s="16">
        <v>41</v>
      </c>
      <c r="F16" s="16">
        <v>0</v>
      </c>
      <c r="G16" s="16">
        <v>0</v>
      </c>
      <c r="H16" s="16">
        <v>0</v>
      </c>
      <c r="I16" s="16">
        <f>SUM(E16:H16)</f>
        <v>41</v>
      </c>
    </row>
    <row r="17" spans="1:9" x14ac:dyDescent="0.2">
      <c r="A17" s="59" t="s">
        <v>7</v>
      </c>
      <c r="B17" s="2"/>
      <c r="C17" s="29">
        <v>150</v>
      </c>
      <c r="D17" s="29">
        <v>0</v>
      </c>
      <c r="E17" s="29">
        <v>150</v>
      </c>
      <c r="F17" s="29">
        <v>0</v>
      </c>
      <c r="G17" s="29">
        <v>0</v>
      </c>
      <c r="H17" s="29">
        <v>1</v>
      </c>
      <c r="I17" s="29">
        <f>SUM(E17:H17)</f>
        <v>151</v>
      </c>
    </row>
    <row r="18" spans="1:9" x14ac:dyDescent="0.2">
      <c r="A18" s="60"/>
      <c r="B18" s="2"/>
      <c r="C18" s="17"/>
      <c r="D18" s="17"/>
      <c r="E18" s="17"/>
      <c r="F18" s="17"/>
      <c r="G18" s="17"/>
      <c r="H18" s="17"/>
      <c r="I18" s="16"/>
    </row>
    <row r="19" spans="1:9" x14ac:dyDescent="0.2">
      <c r="A19" s="56" t="s">
        <v>51</v>
      </c>
      <c r="B19" s="11"/>
      <c r="C19" s="8">
        <v>1492</v>
      </c>
      <c r="D19" s="8">
        <v>5</v>
      </c>
      <c r="E19" s="8">
        <v>1497</v>
      </c>
      <c r="F19" s="8">
        <v>433</v>
      </c>
      <c r="G19" s="8">
        <v>-15</v>
      </c>
      <c r="H19" s="8">
        <f>+H7+H11+H15</f>
        <v>3</v>
      </c>
      <c r="I19" s="8">
        <f>+I7+I11+I15</f>
        <v>1918</v>
      </c>
    </row>
    <row r="20" spans="1:9" x14ac:dyDescent="0.2">
      <c r="A20" s="56" t="s">
        <v>26</v>
      </c>
      <c r="B20" s="2"/>
      <c r="C20" s="39">
        <v>137</v>
      </c>
      <c r="D20" s="39">
        <v>0</v>
      </c>
      <c r="E20" s="39">
        <v>137</v>
      </c>
      <c r="F20" s="39">
        <v>0</v>
      </c>
      <c r="G20" s="39">
        <v>0</v>
      </c>
      <c r="H20" s="39">
        <v>-3</v>
      </c>
      <c r="I20" s="39">
        <f>SUM(E20:H20)</f>
        <v>134</v>
      </c>
    </row>
    <row r="21" spans="1:9" x14ac:dyDescent="0.2">
      <c r="A21" s="56" t="s">
        <v>14</v>
      </c>
      <c r="B21" s="2"/>
      <c r="C21" s="61">
        <v>1629</v>
      </c>
      <c r="D21" s="61">
        <v>5</v>
      </c>
      <c r="E21" s="61">
        <v>1634</v>
      </c>
      <c r="F21" s="61">
        <v>433</v>
      </c>
      <c r="G21" s="61">
        <v>-15</v>
      </c>
      <c r="H21" s="61">
        <v>0</v>
      </c>
      <c r="I21" s="61">
        <v>2052</v>
      </c>
    </row>
    <row r="22" spans="1:9" x14ac:dyDescent="0.2">
      <c r="A22" s="62"/>
      <c r="B22" s="2"/>
      <c r="C22" s="2"/>
      <c r="D22" s="28"/>
      <c r="E22" s="28"/>
      <c r="F22" s="28"/>
      <c r="G22" s="28"/>
      <c r="H22" s="28"/>
      <c r="I22" s="39"/>
    </row>
    <row r="23" spans="1:9" x14ac:dyDescent="0.2">
      <c r="A23" s="63" t="s">
        <v>52</v>
      </c>
      <c r="B23" s="2"/>
      <c r="C23" s="39">
        <v>-616</v>
      </c>
      <c r="D23" s="39">
        <v>-4</v>
      </c>
      <c r="E23" s="39">
        <v>-620</v>
      </c>
      <c r="F23" s="39">
        <v>-123</v>
      </c>
      <c r="G23" s="39">
        <v>11</v>
      </c>
      <c r="H23" s="39">
        <v>0</v>
      </c>
      <c r="I23" s="39">
        <v>-732</v>
      </c>
    </row>
    <row r="24" spans="1:9" x14ac:dyDescent="0.2">
      <c r="A24" s="63" t="s">
        <v>53</v>
      </c>
      <c r="B24" s="2"/>
      <c r="C24" s="39">
        <v>-303</v>
      </c>
      <c r="D24" s="39">
        <v>-1</v>
      </c>
      <c r="E24" s="39">
        <v>-304</v>
      </c>
      <c r="F24" s="39">
        <v>-77</v>
      </c>
      <c r="G24" s="39">
        <v>3</v>
      </c>
      <c r="H24" s="39">
        <v>0</v>
      </c>
      <c r="I24" s="39">
        <v>-378</v>
      </c>
    </row>
    <row r="25" spans="1:9" x14ac:dyDescent="0.2">
      <c r="A25" s="63" t="s">
        <v>54</v>
      </c>
      <c r="B25" s="2"/>
      <c r="C25" s="39">
        <v>-333</v>
      </c>
      <c r="D25" s="39">
        <v>0</v>
      </c>
      <c r="E25" s="39">
        <v>-333</v>
      </c>
      <c r="F25" s="39">
        <v>-234</v>
      </c>
      <c r="G25" s="39">
        <v>0</v>
      </c>
      <c r="H25" s="39">
        <v>0</v>
      </c>
      <c r="I25" s="39">
        <v>-567</v>
      </c>
    </row>
    <row r="26" spans="1:9" x14ac:dyDescent="0.2">
      <c r="A26" s="63" t="s">
        <v>55</v>
      </c>
      <c r="B26" s="2"/>
      <c r="C26" s="39">
        <v>24</v>
      </c>
      <c r="D26" s="39">
        <v>0</v>
      </c>
      <c r="E26" s="39">
        <v>24</v>
      </c>
      <c r="F26" s="39">
        <v>69</v>
      </c>
      <c r="G26" s="39">
        <v>0</v>
      </c>
      <c r="H26" s="39">
        <v>0</v>
      </c>
      <c r="I26" s="39">
        <v>93</v>
      </c>
    </row>
    <row r="27" spans="1:9" x14ac:dyDescent="0.2">
      <c r="A27" s="63" t="s">
        <v>56</v>
      </c>
      <c r="B27" s="2"/>
      <c r="C27" s="40">
        <v>1</v>
      </c>
      <c r="D27" s="40">
        <v>0</v>
      </c>
      <c r="E27" s="40">
        <v>1</v>
      </c>
      <c r="F27" s="40">
        <v>0</v>
      </c>
      <c r="G27" s="40">
        <v>0</v>
      </c>
      <c r="H27" s="40">
        <v>0</v>
      </c>
      <c r="I27" s="40">
        <v>1</v>
      </c>
    </row>
    <row r="28" spans="1:9" ht="24" x14ac:dyDescent="0.2">
      <c r="A28" s="56" t="s">
        <v>57</v>
      </c>
      <c r="B28" s="2"/>
      <c r="C28" s="8">
        <v>402</v>
      </c>
      <c r="D28" s="46">
        <v>0</v>
      </c>
      <c r="E28" s="46">
        <v>402</v>
      </c>
      <c r="F28" s="46">
        <v>68</v>
      </c>
      <c r="G28" s="46">
        <v>-1</v>
      </c>
      <c r="H28" s="46">
        <v>0</v>
      </c>
      <c r="I28" s="46">
        <v>469</v>
      </c>
    </row>
    <row r="29" spans="1:9" x14ac:dyDescent="0.2">
      <c r="A29" s="62"/>
      <c r="B29" s="2"/>
      <c r="C29" s="2"/>
      <c r="D29" s="2"/>
      <c r="E29" s="28"/>
      <c r="F29" s="28"/>
      <c r="G29" s="2"/>
      <c r="H29" s="2"/>
      <c r="I29" s="64"/>
    </row>
    <row r="30" spans="1:9" x14ac:dyDescent="0.2">
      <c r="A30" s="63" t="s">
        <v>58</v>
      </c>
      <c r="B30" s="2"/>
      <c r="C30" s="16">
        <v>15</v>
      </c>
      <c r="D30" s="16">
        <v>0</v>
      </c>
      <c r="E30" s="16">
        <v>15</v>
      </c>
      <c r="F30" s="16">
        <v>85</v>
      </c>
      <c r="G30" s="16">
        <v>0</v>
      </c>
      <c r="H30" s="16">
        <v>0</v>
      </c>
      <c r="I30" s="16">
        <v>100</v>
      </c>
    </row>
    <row r="31" spans="1:9" x14ac:dyDescent="0.2">
      <c r="A31" s="63" t="s">
        <v>59</v>
      </c>
      <c r="B31" s="2"/>
      <c r="C31" s="39">
        <v>53</v>
      </c>
      <c r="D31" s="39">
        <v>0</v>
      </c>
      <c r="E31" s="39">
        <v>53</v>
      </c>
      <c r="F31" s="39">
        <v>3</v>
      </c>
      <c r="G31" s="40">
        <v>0</v>
      </c>
      <c r="H31" s="40">
        <v>0</v>
      </c>
      <c r="I31" s="39">
        <v>56</v>
      </c>
    </row>
    <row r="32" spans="1:9" x14ac:dyDescent="0.2">
      <c r="A32" s="63" t="s">
        <v>60</v>
      </c>
      <c r="B32" s="2"/>
      <c r="C32" s="35">
        <v>68</v>
      </c>
      <c r="D32" s="35">
        <v>0</v>
      </c>
      <c r="E32" s="35">
        <v>68</v>
      </c>
      <c r="F32" s="35">
        <v>88</v>
      </c>
      <c r="G32" s="35">
        <v>0</v>
      </c>
      <c r="H32" s="35">
        <v>0</v>
      </c>
      <c r="I32" s="35">
        <v>156</v>
      </c>
    </row>
    <row r="33" spans="1:9" x14ac:dyDescent="0.2">
      <c r="A33" s="65"/>
      <c r="B33" s="2"/>
      <c r="C33" s="13"/>
      <c r="D33" s="13"/>
      <c r="E33" s="13"/>
      <c r="F33" s="13"/>
      <c r="G33" s="13"/>
      <c r="H33" s="13"/>
      <c r="I33" s="21"/>
    </row>
    <row r="34" spans="1:9" ht="24" x14ac:dyDescent="0.2">
      <c r="A34" s="56" t="s">
        <v>61</v>
      </c>
      <c r="B34" s="2"/>
      <c r="C34" s="8">
        <v>470</v>
      </c>
      <c r="D34" s="8">
        <v>0</v>
      </c>
      <c r="E34" s="8">
        <v>470</v>
      </c>
      <c r="F34" s="8">
        <v>156</v>
      </c>
      <c r="G34" s="8">
        <v>-1</v>
      </c>
      <c r="H34" s="8">
        <v>0</v>
      </c>
      <c r="I34" s="8">
        <v>625</v>
      </c>
    </row>
    <row r="35" spans="1:9" x14ac:dyDescent="0.2">
      <c r="A35" s="62"/>
      <c r="B35" s="2"/>
      <c r="C35" s="2"/>
      <c r="D35" s="2"/>
      <c r="E35" s="28"/>
      <c r="F35" s="2"/>
      <c r="G35" s="2"/>
      <c r="H35" s="2"/>
      <c r="I35" s="64"/>
    </row>
    <row r="36" spans="1:9" x14ac:dyDescent="0.2">
      <c r="A36" s="56" t="s">
        <v>36</v>
      </c>
      <c r="B36" s="11"/>
      <c r="C36" s="8">
        <v>239</v>
      </c>
      <c r="D36" s="8">
        <v>0</v>
      </c>
      <c r="E36" s="8">
        <v>239</v>
      </c>
      <c r="F36" s="8">
        <v>107</v>
      </c>
      <c r="G36" s="8">
        <v>0</v>
      </c>
      <c r="H36" s="8">
        <v>0</v>
      </c>
      <c r="I36" s="8">
        <v>346</v>
      </c>
    </row>
    <row r="37" spans="1:9" x14ac:dyDescent="0.2">
      <c r="A37" s="6"/>
      <c r="B37" s="6"/>
      <c r="C37" s="6"/>
      <c r="D37" s="6"/>
      <c r="E37" s="68"/>
      <c r="F37" s="6"/>
      <c r="G37" s="6"/>
      <c r="H37" s="6"/>
      <c r="I37" s="66"/>
    </row>
    <row r="38" spans="1:9" x14ac:dyDescent="0.2">
      <c r="A38" s="15" t="s">
        <v>21</v>
      </c>
      <c r="B38" s="2"/>
      <c r="C38" s="16">
        <v>142</v>
      </c>
      <c r="D38" s="16">
        <v>0</v>
      </c>
      <c r="E38" s="16">
        <v>142</v>
      </c>
      <c r="F38" s="16">
        <v>14</v>
      </c>
      <c r="G38" s="16">
        <v>-1</v>
      </c>
      <c r="H38" s="16">
        <v>-1</v>
      </c>
      <c r="I38" s="16">
        <f>SUM(E38:H38)</f>
        <v>154</v>
      </c>
    </row>
    <row r="39" spans="1:9" x14ac:dyDescent="0.2">
      <c r="A39" s="15" t="s">
        <v>22</v>
      </c>
      <c r="B39" s="2"/>
      <c r="C39" s="39">
        <v>521</v>
      </c>
      <c r="D39" s="39">
        <v>4</v>
      </c>
      <c r="E39" s="39">
        <v>525</v>
      </c>
      <c r="F39" s="39">
        <v>72</v>
      </c>
      <c r="G39" s="39">
        <v>-12</v>
      </c>
      <c r="H39" s="39">
        <v>3</v>
      </c>
      <c r="I39" s="39">
        <f>SUM(E39:H39)</f>
        <v>588</v>
      </c>
    </row>
    <row r="40" spans="1:9" x14ac:dyDescent="0.2">
      <c r="A40" s="15" t="s">
        <v>23</v>
      </c>
      <c r="B40" s="2"/>
      <c r="C40" s="39">
        <v>594</v>
      </c>
      <c r="D40" s="39">
        <v>1</v>
      </c>
      <c r="E40" s="39">
        <v>595</v>
      </c>
      <c r="F40" s="39">
        <v>280</v>
      </c>
      <c r="G40" s="39">
        <v>-2</v>
      </c>
      <c r="H40" s="39">
        <v>-1</v>
      </c>
      <c r="I40" s="39">
        <f>SUM(E40:H40)</f>
        <v>872</v>
      </c>
    </row>
    <row r="41" spans="1:9" x14ac:dyDescent="0.2">
      <c r="A41" s="15" t="s">
        <v>24</v>
      </c>
      <c r="B41" s="2"/>
      <c r="C41" s="40">
        <v>235</v>
      </c>
      <c r="D41" s="40">
        <v>0</v>
      </c>
      <c r="E41" s="40">
        <v>235</v>
      </c>
      <c r="F41" s="40">
        <v>67</v>
      </c>
      <c r="G41" s="40">
        <v>0</v>
      </c>
      <c r="H41" s="40">
        <v>2</v>
      </c>
      <c r="I41" s="40">
        <f>SUM(E41:H41)</f>
        <v>304</v>
      </c>
    </row>
    <row r="42" spans="1:9" x14ac:dyDescent="0.2">
      <c r="A42" s="7" t="s">
        <v>25</v>
      </c>
      <c r="B42" s="2"/>
      <c r="C42" s="8">
        <v>1492</v>
      </c>
      <c r="D42" s="8">
        <v>5</v>
      </c>
      <c r="E42" s="8">
        <v>1497</v>
      </c>
      <c r="F42" s="46">
        <v>433</v>
      </c>
      <c r="G42" s="46">
        <v>-15</v>
      </c>
      <c r="H42" s="46">
        <f>SUM(H38:H41)</f>
        <v>3</v>
      </c>
      <c r="I42" s="46">
        <f>SUM(I38:I41)</f>
        <v>1918</v>
      </c>
    </row>
    <row r="43" spans="1:9" x14ac:dyDescent="0.2">
      <c r="A43" s="15" t="s">
        <v>26</v>
      </c>
      <c r="B43" s="2"/>
      <c r="C43" s="39">
        <v>137</v>
      </c>
      <c r="D43" s="39">
        <v>0</v>
      </c>
      <c r="E43" s="39">
        <v>137</v>
      </c>
      <c r="F43" s="39">
        <v>0</v>
      </c>
      <c r="G43" s="39">
        <v>0</v>
      </c>
      <c r="H43" s="39">
        <v>-3</v>
      </c>
      <c r="I43" s="39">
        <f>SUM(E43:H43)</f>
        <v>134</v>
      </c>
    </row>
    <row r="44" spans="1:9" x14ac:dyDescent="0.2">
      <c r="A44" s="7" t="s">
        <v>14</v>
      </c>
      <c r="B44" s="2"/>
      <c r="C44" s="22">
        <v>1629</v>
      </c>
      <c r="D44" s="22">
        <v>5</v>
      </c>
      <c r="E44" s="22">
        <v>1634</v>
      </c>
      <c r="F44" s="22">
        <v>433</v>
      </c>
      <c r="G44" s="22">
        <v>-15</v>
      </c>
      <c r="H44" s="22">
        <v>0</v>
      </c>
      <c r="I44" s="22">
        <f>SUM(I42:I43)</f>
        <v>2052</v>
      </c>
    </row>
    <row r="46" spans="1:9" ht="41.25" customHeight="1" x14ac:dyDescent="0.2">
      <c r="A46" s="110" t="s">
        <v>62</v>
      </c>
      <c r="B46" s="110"/>
      <c r="C46" s="110"/>
      <c r="D46" s="110"/>
      <c r="E46" s="110"/>
      <c r="F46" s="110"/>
      <c r="G46" s="110"/>
      <c r="H46" s="110"/>
      <c r="I46" s="110"/>
    </row>
    <row r="47" spans="1:9" ht="33.75" customHeight="1" x14ac:dyDescent="0.2">
      <c r="A47" s="101" t="s">
        <v>207</v>
      </c>
      <c r="B47" s="101"/>
      <c r="C47" s="101"/>
      <c r="D47" s="101"/>
      <c r="E47" s="101"/>
      <c r="F47" s="101"/>
      <c r="G47" s="101"/>
      <c r="H47" s="101"/>
      <c r="I47" s="101"/>
    </row>
  </sheetData>
  <mergeCells count="3">
    <mergeCell ref="A1:I1"/>
    <mergeCell ref="A46:I46"/>
    <mergeCell ref="A47:I47"/>
  </mergeCells>
  <pageMargins left="0.7" right="0.7" top="0.75" bottom="0.75" header="0.3" footer="0.3"/>
  <pageSetup scale="7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17</vt:i4>
      </vt:variant>
      <vt:variant>
        <vt:lpstr>Named Ranges</vt:lpstr>
      </vt:variant>
      <vt:variant>
        <vt:i4>8</vt:i4>
      </vt:variant>
    </vt:vector>
  </HeadingPairs>
  <TitlesOfParts>
    <vt:vector size="25" baseType="lpstr">
      <vt:lpstr>Regional Revenue by Channel</vt:lpstr>
      <vt:lpstr>Regional Revenue by Channel (PF</vt:lpstr>
      <vt:lpstr>Services Revenue</vt:lpstr>
      <vt:lpstr>Services Revenue (PF)</vt:lpstr>
      <vt:lpstr>Summary Financial Results</vt:lpstr>
      <vt:lpstr>PF Results (1Q14)</vt:lpstr>
      <vt:lpstr>PF Results (2Q14)</vt:lpstr>
      <vt:lpstr>PF Results (3Q14)</vt:lpstr>
      <vt:lpstr>PF Results (4Q14)</vt:lpstr>
      <vt:lpstr>Income Statement</vt:lpstr>
      <vt:lpstr>Balance Sheet</vt:lpstr>
      <vt:lpstr>Cash Flow Statement</vt:lpstr>
      <vt:lpstr>Non-GAAP Definitions</vt:lpstr>
      <vt:lpstr>Non-GAAP EBITDA Reconciliation</vt:lpstr>
      <vt:lpstr>Non-GAAP Cash Flow Reconciliati</vt:lpstr>
      <vt:lpstr>Pro Forma LTM Adjusted EBITDA</vt:lpstr>
      <vt:lpstr>Net Debt to Adjusted EBITDA</vt:lpstr>
      <vt:lpstr>'Balance Sheet'!Print_Area</vt:lpstr>
      <vt:lpstr>'Income Statement'!Print_Area</vt:lpstr>
      <vt:lpstr>'Net Debt to Adjusted EBITDA'!Print_Area</vt:lpstr>
      <vt:lpstr>'PF Results (1Q14)'!Print_Area</vt:lpstr>
      <vt:lpstr>'PF Results (2Q14)'!Print_Area</vt:lpstr>
      <vt:lpstr>'Pro Forma LTM Adjusted EBITDA'!Print_Area</vt:lpstr>
      <vt:lpstr>'Services Revenue'!Print_Area</vt:lpstr>
      <vt:lpstr>'Summary Financial Results'!Print_Area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2Q 2015 Supplemental Schedules</dc:title>
  <dc:creator>Workiva - Hongying Sun</dc:creator>
  <cp:lastModifiedBy>CHARUL DOSHI</cp:lastModifiedBy>
  <dcterms:created xsi:type="dcterms:W3CDTF">2015-07-28T15:39:47Z</dcterms:created>
  <dcterms:modified xsi:type="dcterms:W3CDTF">2015-07-28T21:50:24Z</dcterms:modified>
</cp:coreProperties>
</file>